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251123 阪大データ\論文＆総説\251105 shao論文\260103 Revise\260303 OUCA deposit\"/>
    </mc:Choice>
  </mc:AlternateContent>
  <xr:revisionPtr revIDLastSave="0" documentId="8_{7CB836B5-CD9D-4B2B-8D9C-FAC6798799EE}" xr6:coauthVersionLast="47" xr6:coauthVersionMax="47" xr10:uidLastSave="{00000000-0000-0000-0000-000000000000}"/>
  <bookViews>
    <workbookView xWindow="-108" yWindow="-108" windowWidth="23256" windowHeight="13896" xr2:uid="{5DCDE06E-BC90-48E8-948E-AE586EA87A73}"/>
  </bookViews>
  <sheets>
    <sheet name="Fig.1" sheetId="1" r:id="rId1"/>
    <sheet name="Fig.2" sheetId="2" r:id="rId2"/>
    <sheet name="Fig.3" sheetId="3" r:id="rId3"/>
    <sheet name="Fig.4" sheetId="4" r:id="rId4"/>
    <sheet name="Fig.5" sheetId="5" r:id="rId5"/>
    <sheet name="Fig.6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2" l="1"/>
  <c r="I41" i="2"/>
  <c r="I42" i="2"/>
  <c r="G40" i="2"/>
  <c r="G41" i="2"/>
  <c r="G42" i="2"/>
  <c r="G43" i="2"/>
  <c r="I28" i="2"/>
  <c r="I29" i="2"/>
  <c r="I30" i="2"/>
  <c r="I31" i="2"/>
  <c r="G28" i="2"/>
  <c r="G29" i="2"/>
  <c r="G30" i="2"/>
  <c r="G31" i="2"/>
  <c r="I16" i="2"/>
  <c r="I17" i="2"/>
  <c r="I18" i="2"/>
  <c r="I19" i="2"/>
  <c r="I20" i="2"/>
  <c r="G16" i="2"/>
  <c r="G17" i="2"/>
  <c r="G18" i="2"/>
  <c r="G19" i="2"/>
  <c r="I4" i="2"/>
  <c r="I5" i="2"/>
  <c r="I6" i="2"/>
  <c r="I7" i="2"/>
  <c r="I8" i="2"/>
  <c r="G4" i="2"/>
  <c r="G5" i="2"/>
  <c r="G6" i="2"/>
  <c r="G7" i="2"/>
  <c r="G8" i="2"/>
  <c r="H6" i="1"/>
  <c r="F9" i="6"/>
  <c r="H10" i="6"/>
  <c r="F10" i="6"/>
  <c r="H9" i="6"/>
  <c r="H4" i="6"/>
  <c r="F4" i="6"/>
  <c r="H3" i="6"/>
  <c r="F3" i="6"/>
  <c r="H13" i="5"/>
  <c r="H3" i="5"/>
  <c r="F3" i="5"/>
  <c r="L21" i="4"/>
  <c r="J15" i="4"/>
  <c r="L3" i="4"/>
  <c r="J3" i="4"/>
  <c r="I4" i="3"/>
  <c r="I11" i="3"/>
  <c r="G13" i="3"/>
  <c r="G4" i="3"/>
  <c r="I43" i="2"/>
  <c r="H38" i="1"/>
  <c r="H5" i="1"/>
  <c r="H14" i="5"/>
  <c r="H15" i="5"/>
  <c r="H16" i="5"/>
  <c r="H4" i="5"/>
  <c r="H5" i="5"/>
  <c r="H6" i="5"/>
  <c r="L22" i="4"/>
  <c r="J22" i="4"/>
  <c r="J21" i="4"/>
  <c r="L16" i="4"/>
  <c r="J16" i="4"/>
  <c r="L15" i="4"/>
  <c r="L10" i="4"/>
  <c r="J10" i="4"/>
  <c r="L9" i="4"/>
  <c r="J9" i="4"/>
  <c r="J4" i="4"/>
  <c r="L4" i="4"/>
  <c r="I14" i="3"/>
  <c r="I13" i="3"/>
  <c r="I12" i="3"/>
  <c r="I6" i="3"/>
  <c r="I5" i="3"/>
  <c r="I3" i="3"/>
  <c r="I44" i="2"/>
  <c r="I39" i="2"/>
  <c r="I32" i="2"/>
  <c r="I27" i="2"/>
  <c r="I15" i="2"/>
  <c r="I3" i="2"/>
  <c r="H3" i="1"/>
  <c r="H15" i="1"/>
  <c r="H92" i="1"/>
  <c r="H91" i="1"/>
  <c r="H90" i="1"/>
  <c r="H89" i="1"/>
  <c r="H88" i="1"/>
  <c r="H87" i="1"/>
  <c r="H86" i="1"/>
  <c r="H85" i="1"/>
  <c r="H82" i="1"/>
  <c r="H81" i="1"/>
  <c r="H80" i="1"/>
  <c r="H79" i="1"/>
  <c r="H78" i="1"/>
  <c r="H77" i="1"/>
  <c r="H76" i="1"/>
  <c r="H75" i="1"/>
  <c r="H68" i="1"/>
  <c r="H67" i="1"/>
  <c r="H66" i="1"/>
  <c r="H65" i="1"/>
  <c r="H64" i="1"/>
  <c r="H63" i="1"/>
  <c r="H62" i="1"/>
  <c r="H61" i="1"/>
  <c r="H58" i="1"/>
  <c r="H57" i="1"/>
  <c r="H56" i="1"/>
  <c r="H55" i="1"/>
  <c r="H54" i="1"/>
  <c r="H53" i="1"/>
  <c r="H52" i="1"/>
  <c r="H51" i="1"/>
  <c r="H44" i="1"/>
  <c r="H43" i="1"/>
  <c r="H42" i="1"/>
  <c r="H41" i="1"/>
  <c r="H40" i="1"/>
  <c r="H39" i="1"/>
  <c r="H37" i="1"/>
  <c r="H34" i="1"/>
  <c r="H33" i="1"/>
  <c r="H32" i="1"/>
  <c r="H31" i="1"/>
  <c r="H30" i="1"/>
  <c r="H29" i="1"/>
  <c r="H28" i="1"/>
  <c r="H27" i="1"/>
  <c r="H20" i="1"/>
  <c r="H19" i="1"/>
  <c r="H18" i="1"/>
  <c r="H17" i="1"/>
  <c r="H16" i="1"/>
  <c r="H14" i="1"/>
  <c r="H13" i="1"/>
  <c r="H4" i="1"/>
  <c r="H7" i="1"/>
  <c r="H8" i="1"/>
  <c r="H9" i="1"/>
  <c r="H10" i="1"/>
  <c r="F29" i="1"/>
  <c r="F4" i="5"/>
  <c r="F5" i="5"/>
  <c r="F6" i="5"/>
  <c r="F14" i="5"/>
  <c r="F15" i="5"/>
  <c r="F16" i="5"/>
  <c r="F13" i="5"/>
  <c r="G12" i="3"/>
  <c r="G14" i="3"/>
  <c r="G11" i="3"/>
  <c r="G5" i="3" l="1"/>
  <c r="G6" i="3"/>
  <c r="G3" i="3"/>
  <c r="G44" i="2" l="1"/>
  <c r="G39" i="2"/>
  <c r="G32" i="2"/>
  <c r="G27" i="2"/>
  <c r="G15" i="2"/>
  <c r="G20" i="2"/>
  <c r="G3" i="2"/>
  <c r="F88" i="1"/>
  <c r="F92" i="1" l="1"/>
  <c r="F91" i="1"/>
  <c r="F90" i="1"/>
  <c r="F89" i="1"/>
  <c r="F87" i="1"/>
  <c r="F86" i="1"/>
  <c r="F85" i="1"/>
  <c r="F82" i="1"/>
  <c r="F81" i="1"/>
  <c r="F80" i="1"/>
  <c r="F79" i="1"/>
  <c r="F78" i="1"/>
  <c r="F77" i="1"/>
  <c r="F76" i="1"/>
  <c r="F75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3" i="1"/>
  <c r="F52" i="1"/>
  <c r="F51" i="1"/>
  <c r="F44" i="1"/>
  <c r="F43" i="1"/>
  <c r="F42" i="1"/>
  <c r="F41" i="1"/>
  <c r="F40" i="1"/>
  <c r="F39" i="1"/>
  <c r="F38" i="1"/>
  <c r="F37" i="1"/>
  <c r="F34" i="1"/>
  <c r="F33" i="1"/>
  <c r="F32" i="1"/>
  <c r="F31" i="1"/>
  <c r="F30" i="1"/>
  <c r="F28" i="1"/>
  <c r="F27" i="1"/>
  <c r="F4" i="1"/>
  <c r="F5" i="1"/>
  <c r="F6" i="1"/>
  <c r="F7" i="1"/>
  <c r="F8" i="1"/>
  <c r="F9" i="1"/>
  <c r="F10" i="1"/>
  <c r="F3" i="1"/>
  <c r="F20" i="1" l="1"/>
  <c r="F19" i="1"/>
  <c r="F18" i="1"/>
  <c r="F17" i="1"/>
  <c r="F16" i="1"/>
  <c r="F15" i="1"/>
  <c r="F14" i="1"/>
  <c r="F13" i="1"/>
</calcChain>
</file>

<file path=xl/sharedStrings.xml><?xml version="1.0" encoding="utf-8"?>
<sst xmlns="http://schemas.openxmlformats.org/spreadsheetml/2006/main" count="200" uniqueCount="49">
  <si>
    <t>A</t>
    <phoneticPr fontId="3"/>
  </si>
  <si>
    <t>Average</t>
    <phoneticPr fontId="2"/>
  </si>
  <si>
    <t>B</t>
    <phoneticPr fontId="3"/>
  </si>
  <si>
    <t>C</t>
    <phoneticPr fontId="3"/>
  </si>
  <si>
    <r>
      <t>Control</t>
    </r>
    <r>
      <rPr>
        <sz val="11"/>
        <color theme="1"/>
        <rFont val="Noto Sans JP"/>
        <family val="2"/>
        <charset val="134"/>
      </rPr>
      <t xml:space="preserve"> </t>
    </r>
    <r>
      <rPr>
        <sz val="11"/>
        <color theme="1"/>
        <rFont val="游ゴシック"/>
        <family val="3"/>
        <charset val="128"/>
        <scheme val="minor"/>
      </rPr>
      <t>wild-type</t>
    </r>
    <phoneticPr fontId="2"/>
  </si>
  <si>
    <r>
      <t xml:space="preserve">MPLA 500 ng/mL </t>
    </r>
    <r>
      <rPr>
        <i/>
        <sz val="11"/>
        <color theme="1"/>
        <rFont val="游ゴシック"/>
        <family val="3"/>
        <charset val="128"/>
        <scheme val="minor"/>
      </rPr>
      <t>Nlrp3</t>
    </r>
    <r>
      <rPr>
        <i/>
        <vertAlign val="superscript"/>
        <sz val="11"/>
        <color theme="1"/>
        <rFont val="游ゴシック"/>
        <family val="3"/>
        <charset val="128"/>
        <scheme val="minor"/>
      </rPr>
      <t>-/-</t>
    </r>
    <phoneticPr fontId="2"/>
  </si>
  <si>
    <r>
      <t xml:space="preserve">Control </t>
    </r>
    <r>
      <rPr>
        <i/>
        <sz val="11"/>
        <color theme="1"/>
        <rFont val="游ゴシック"/>
        <family val="3"/>
        <charset val="128"/>
        <scheme val="minor"/>
      </rPr>
      <t>Nlrp3</t>
    </r>
    <r>
      <rPr>
        <i/>
        <vertAlign val="superscript"/>
        <sz val="11"/>
        <color theme="1"/>
        <rFont val="游ゴシック"/>
        <family val="3"/>
        <charset val="128"/>
        <scheme val="minor"/>
      </rPr>
      <t>-/-</t>
    </r>
    <phoneticPr fontId="2"/>
  </si>
  <si>
    <t>Quil-A 30 μg/mL wild-type</t>
    <phoneticPr fontId="2"/>
  </si>
  <si>
    <r>
      <t xml:space="preserve">Quil-A 30 μg/mL </t>
    </r>
    <r>
      <rPr>
        <i/>
        <sz val="11"/>
        <color theme="1"/>
        <rFont val="游ゴシック"/>
        <family val="3"/>
        <charset val="128"/>
        <scheme val="minor"/>
      </rPr>
      <t>Nlrp3</t>
    </r>
    <r>
      <rPr>
        <i/>
        <vertAlign val="superscript"/>
        <sz val="11"/>
        <color theme="1"/>
        <rFont val="游ゴシック"/>
        <family val="3"/>
        <charset val="128"/>
        <scheme val="minor"/>
      </rPr>
      <t>-/-</t>
    </r>
    <phoneticPr fontId="2"/>
  </si>
  <si>
    <t>MPLA 500 ng/mL wild-type</t>
    <phoneticPr fontId="2"/>
  </si>
  <si>
    <t xml:space="preserve">A </t>
    <phoneticPr fontId="3"/>
  </si>
  <si>
    <r>
      <t>IL-1β concentration</t>
    </r>
    <r>
      <rPr>
        <sz val="11"/>
        <color theme="1"/>
        <rFont val="Noto Sans JP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(ng/mL)</t>
    </r>
    <phoneticPr fontId="2"/>
  </si>
  <si>
    <r>
      <t xml:space="preserve">Control </t>
    </r>
    <r>
      <rPr>
        <i/>
        <sz val="11"/>
        <color theme="1"/>
        <rFont val="游ゴシック"/>
        <family val="3"/>
        <charset val="128"/>
        <scheme val="minor"/>
      </rPr>
      <t>Ninj1</t>
    </r>
    <r>
      <rPr>
        <i/>
        <vertAlign val="superscript"/>
        <sz val="11"/>
        <color theme="1"/>
        <rFont val="游ゴシック"/>
        <family val="3"/>
        <charset val="128"/>
        <scheme val="minor"/>
      </rPr>
      <t>-/-</t>
    </r>
    <phoneticPr fontId="2"/>
  </si>
  <si>
    <r>
      <t xml:space="preserve">Quil-A 30 μg/mL </t>
    </r>
    <r>
      <rPr>
        <i/>
        <sz val="11"/>
        <color theme="1"/>
        <rFont val="游ゴシック"/>
        <family val="3"/>
        <charset val="128"/>
        <scheme val="minor"/>
      </rPr>
      <t>Ninj1</t>
    </r>
    <r>
      <rPr>
        <i/>
        <vertAlign val="superscript"/>
        <sz val="11"/>
        <color theme="1"/>
        <rFont val="游ゴシック"/>
        <family val="3"/>
        <charset val="128"/>
        <scheme val="minor"/>
      </rPr>
      <t>-/-</t>
    </r>
    <phoneticPr fontId="2"/>
  </si>
  <si>
    <r>
      <t xml:space="preserve">MPLA 500 ng/mL </t>
    </r>
    <r>
      <rPr>
        <i/>
        <sz val="11"/>
        <color theme="1"/>
        <rFont val="游ゴシック"/>
        <family val="3"/>
        <charset val="128"/>
        <scheme val="minor"/>
      </rPr>
      <t>Ninj1</t>
    </r>
    <r>
      <rPr>
        <i/>
        <vertAlign val="superscript"/>
        <sz val="11"/>
        <color theme="1"/>
        <rFont val="游ゴシック"/>
        <family val="3"/>
        <charset val="128"/>
        <scheme val="minor"/>
      </rPr>
      <t>-/-</t>
    </r>
    <phoneticPr fontId="2"/>
  </si>
  <si>
    <t>D</t>
    <phoneticPr fontId="3"/>
  </si>
  <si>
    <t>Average</t>
  </si>
  <si>
    <t>Days 0 wild-type</t>
    <phoneticPr fontId="2"/>
  </si>
  <si>
    <t>Days 28 wild-type</t>
    <phoneticPr fontId="2"/>
  </si>
  <si>
    <r>
      <t xml:space="preserve">Days 28 </t>
    </r>
    <r>
      <rPr>
        <i/>
        <sz val="11"/>
        <color theme="1"/>
        <rFont val="游ゴシック"/>
        <family val="3"/>
        <charset val="128"/>
        <scheme val="minor"/>
      </rPr>
      <t>Ninj1</t>
    </r>
    <r>
      <rPr>
        <i/>
        <vertAlign val="superscript"/>
        <sz val="11"/>
        <color theme="1"/>
        <rFont val="游ゴシック"/>
        <family val="3"/>
        <charset val="128"/>
        <scheme val="minor"/>
      </rPr>
      <t>-/-</t>
    </r>
    <phoneticPr fontId="2"/>
  </si>
  <si>
    <r>
      <t xml:space="preserve">Days 0 </t>
    </r>
    <r>
      <rPr>
        <i/>
        <sz val="11"/>
        <color theme="1"/>
        <rFont val="游ゴシック"/>
        <family val="3"/>
        <charset val="128"/>
        <scheme val="minor"/>
      </rPr>
      <t>Ninj1</t>
    </r>
    <r>
      <rPr>
        <i/>
        <vertAlign val="superscript"/>
        <sz val="11"/>
        <color theme="1"/>
        <rFont val="游ゴシック"/>
        <family val="3"/>
        <charset val="128"/>
        <scheme val="minor"/>
      </rPr>
      <t>-/-</t>
    </r>
    <phoneticPr fontId="2"/>
  </si>
  <si>
    <t>Total IgG</t>
    <phoneticPr fontId="3"/>
  </si>
  <si>
    <t>IgG1</t>
    <phoneticPr fontId="3"/>
  </si>
  <si>
    <t>IgG2b</t>
    <phoneticPr fontId="3"/>
  </si>
  <si>
    <t>IgG2c</t>
    <phoneticPr fontId="3"/>
  </si>
  <si>
    <r>
      <t>IFN-</t>
    </r>
    <r>
      <rPr>
        <sz val="11"/>
        <color theme="1"/>
        <rFont val="游ゴシック"/>
        <family val="2"/>
        <charset val="128"/>
      </rPr>
      <t xml:space="preserve">γ </t>
    </r>
    <r>
      <rPr>
        <sz val="11"/>
        <color theme="1"/>
        <rFont val="游ゴシック"/>
        <family val="2"/>
        <charset val="128"/>
        <scheme val="minor"/>
      </rPr>
      <t>concentration</t>
    </r>
    <r>
      <rPr>
        <sz val="11"/>
        <color theme="1"/>
        <rFont val="Noto Sans JP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(ng/mL)</t>
    </r>
    <phoneticPr fontId="2"/>
  </si>
  <si>
    <r>
      <t>OVA</t>
    </r>
    <r>
      <rPr>
        <vertAlign val="subscript"/>
        <sz val="11"/>
        <color theme="1"/>
        <rFont val="游ゴシック"/>
        <family val="3"/>
        <charset val="128"/>
        <scheme val="minor"/>
      </rPr>
      <t>257-264</t>
    </r>
    <r>
      <rPr>
        <sz val="11"/>
        <color theme="1"/>
        <rFont val="游ゴシック"/>
        <family val="2"/>
        <charset val="128"/>
        <scheme val="minor"/>
      </rPr>
      <t xml:space="preserve"> peptide 10 μg/mL wild-type</t>
    </r>
    <phoneticPr fontId="2"/>
  </si>
  <si>
    <r>
      <t>OVA</t>
    </r>
    <r>
      <rPr>
        <vertAlign val="subscript"/>
        <sz val="11"/>
        <color theme="1"/>
        <rFont val="游ゴシック"/>
        <family val="3"/>
        <charset val="128"/>
        <scheme val="minor"/>
      </rPr>
      <t>257-264</t>
    </r>
    <r>
      <rPr>
        <sz val="11"/>
        <color theme="1"/>
        <rFont val="游ゴシック"/>
        <family val="2"/>
        <charset val="128"/>
        <scheme val="minor"/>
      </rPr>
      <t xml:space="preserve"> peptide 10 μg/mL</t>
    </r>
    <r>
      <rPr>
        <i/>
        <sz val="11"/>
        <color theme="1"/>
        <rFont val="游ゴシック"/>
        <family val="3"/>
        <charset val="128"/>
        <scheme val="minor"/>
      </rPr>
      <t xml:space="preserve"> Ninj1</t>
    </r>
    <r>
      <rPr>
        <i/>
        <vertAlign val="superscript"/>
        <sz val="11"/>
        <color theme="1"/>
        <rFont val="游ゴシック"/>
        <family val="3"/>
        <charset val="128"/>
        <scheme val="minor"/>
      </rPr>
      <t>-/-</t>
    </r>
    <phoneticPr fontId="2"/>
  </si>
  <si>
    <r>
      <t>OVA</t>
    </r>
    <r>
      <rPr>
        <vertAlign val="subscript"/>
        <sz val="11"/>
        <color theme="1"/>
        <rFont val="游ゴシック"/>
        <family val="3"/>
        <charset val="128"/>
        <scheme val="minor"/>
      </rPr>
      <t>323-339</t>
    </r>
    <r>
      <rPr>
        <sz val="11"/>
        <color theme="1"/>
        <rFont val="游ゴシック"/>
        <family val="2"/>
        <charset val="128"/>
        <scheme val="minor"/>
      </rPr>
      <t xml:space="preserve"> peptide 10 μg/mL wild-type</t>
    </r>
    <phoneticPr fontId="2"/>
  </si>
  <si>
    <r>
      <t>OVA</t>
    </r>
    <r>
      <rPr>
        <vertAlign val="subscript"/>
        <sz val="11"/>
        <color theme="1"/>
        <rFont val="游ゴシック"/>
        <family val="3"/>
        <charset val="128"/>
        <scheme val="minor"/>
      </rPr>
      <t>323-339</t>
    </r>
    <r>
      <rPr>
        <sz val="11"/>
        <color theme="1"/>
        <rFont val="游ゴシック"/>
        <family val="2"/>
        <charset val="128"/>
        <scheme val="minor"/>
      </rPr>
      <t xml:space="preserve"> peptide 10 μg/mL</t>
    </r>
    <r>
      <rPr>
        <i/>
        <sz val="11"/>
        <color theme="1"/>
        <rFont val="游ゴシック"/>
        <family val="3"/>
        <charset val="128"/>
        <scheme val="minor"/>
      </rPr>
      <t xml:space="preserve"> Ninj1</t>
    </r>
    <r>
      <rPr>
        <i/>
        <vertAlign val="superscript"/>
        <sz val="11"/>
        <color theme="1"/>
        <rFont val="游ゴシック"/>
        <family val="3"/>
        <charset val="128"/>
        <scheme val="minor"/>
      </rPr>
      <t>-/-</t>
    </r>
    <phoneticPr fontId="2"/>
  </si>
  <si>
    <t>Wild-type</t>
    <phoneticPr fontId="2"/>
  </si>
  <si>
    <t>Lymphocytes/Single Cells/FITC-A, SSC-A subset | Freq. of Total</t>
    <phoneticPr fontId="2"/>
  </si>
  <si>
    <r>
      <t>Ninj1</t>
    </r>
    <r>
      <rPr>
        <i/>
        <vertAlign val="superscript"/>
        <sz val="11"/>
        <color theme="1"/>
        <rFont val="游ゴシック"/>
        <family val="3"/>
        <charset val="128"/>
        <scheme val="minor"/>
      </rPr>
      <t>-/-</t>
    </r>
    <phoneticPr fontId="2"/>
  </si>
  <si>
    <t>Lymphocytes/Single Cells/APC-A750-A, PE-A subset/FITC-A+ | Freq. of Total</t>
    <phoneticPr fontId="2"/>
  </si>
  <si>
    <t>E</t>
    <phoneticPr fontId="3"/>
  </si>
  <si>
    <t>Luminescence (integration 0.3 s) * 10^6</t>
    <phoneticPr fontId="2"/>
  </si>
  <si>
    <t>Luminescence (integration 0.3 s)  * 10^6</t>
    <phoneticPr fontId="2"/>
  </si>
  <si>
    <t>SD</t>
    <phoneticPr fontId="2"/>
  </si>
  <si>
    <t>Frequency of DCs in total (%)</t>
    <phoneticPr fontId="2"/>
  </si>
  <si>
    <r>
      <rPr>
        <sz val="11"/>
        <color theme="1"/>
        <rFont val="Noto Sans JP"/>
        <family val="2"/>
        <charset val="134"/>
      </rPr>
      <t xml:space="preserve"> </t>
    </r>
    <r>
      <rPr>
        <sz val="11"/>
        <color theme="1"/>
        <rFont val="游ゴシック"/>
        <family val="3"/>
        <charset val="128"/>
        <scheme val="minor"/>
      </rPr>
      <t>wild-type</t>
    </r>
    <phoneticPr fontId="2"/>
  </si>
  <si>
    <r>
      <t xml:space="preserve"> </t>
    </r>
    <r>
      <rPr>
        <i/>
        <sz val="11"/>
        <color theme="1"/>
        <rFont val="游ゴシック"/>
        <family val="3"/>
        <charset val="128"/>
        <scheme val="minor"/>
      </rPr>
      <t>Ninj1</t>
    </r>
    <r>
      <rPr>
        <i/>
        <vertAlign val="superscript"/>
        <sz val="11"/>
        <color theme="1"/>
        <rFont val="游ゴシック"/>
        <family val="3"/>
        <charset val="128"/>
        <scheme val="minor"/>
      </rPr>
      <t>-/-</t>
    </r>
    <phoneticPr fontId="2"/>
  </si>
  <si>
    <t>LDH(OD490)</t>
    <phoneticPr fontId="2"/>
  </si>
  <si>
    <r>
      <t>OD450(2</t>
    </r>
    <r>
      <rPr>
        <vertAlign val="superscript"/>
        <sz val="11"/>
        <color theme="1"/>
        <rFont val="游ゴシック"/>
        <family val="3"/>
        <charset val="128"/>
        <scheme val="minor"/>
      </rPr>
      <t>8</t>
    </r>
    <r>
      <rPr>
        <sz val="11"/>
        <color theme="1"/>
        <rFont val="游ゴシック"/>
        <family val="2"/>
        <charset val="128"/>
        <scheme val="minor"/>
      </rPr>
      <t xml:space="preserve"> dilution)</t>
    </r>
    <phoneticPr fontId="2"/>
  </si>
  <si>
    <t>Days 7 wild-type</t>
    <phoneticPr fontId="2"/>
  </si>
  <si>
    <r>
      <t xml:space="preserve">Days 7 </t>
    </r>
    <r>
      <rPr>
        <i/>
        <sz val="11"/>
        <color theme="1"/>
        <rFont val="游ゴシック"/>
        <family val="3"/>
        <charset val="128"/>
        <scheme val="minor"/>
      </rPr>
      <t>Ninj1</t>
    </r>
    <r>
      <rPr>
        <i/>
        <vertAlign val="superscript"/>
        <sz val="11"/>
        <color theme="1"/>
        <rFont val="游ゴシック"/>
        <family val="3"/>
        <charset val="128"/>
        <scheme val="minor"/>
      </rPr>
      <t>-/-</t>
    </r>
    <phoneticPr fontId="2"/>
  </si>
  <si>
    <r>
      <t>MPLA 500 ng/mL + Quil-A 30 μg</t>
    </r>
    <r>
      <rPr>
        <sz val="11"/>
        <color theme="1"/>
        <rFont val="Noto Sans JP"/>
        <family val="2"/>
        <charset val="134"/>
      </rPr>
      <t>/mL</t>
    </r>
    <r>
      <rPr>
        <sz val="11"/>
        <color theme="1"/>
        <rFont val="游ゴシック"/>
        <family val="2"/>
        <charset val="128"/>
        <scheme val="minor"/>
      </rPr>
      <t xml:space="preserve"> wild-type</t>
    </r>
    <phoneticPr fontId="2"/>
  </si>
  <si>
    <r>
      <t xml:space="preserve">MPLA 500 ng/mL + Quil-A 30 μg </t>
    </r>
    <r>
      <rPr>
        <sz val="11"/>
        <color theme="1"/>
        <rFont val="Noto Sans JP"/>
        <family val="2"/>
        <charset val="134"/>
      </rPr>
      <t>/mL</t>
    </r>
    <r>
      <rPr>
        <i/>
        <sz val="11"/>
        <color theme="1"/>
        <rFont val="游ゴシック"/>
        <family val="3"/>
        <charset val="128"/>
        <scheme val="minor"/>
      </rPr>
      <t>Nlrp3</t>
    </r>
    <r>
      <rPr>
        <i/>
        <vertAlign val="superscript"/>
        <sz val="11"/>
        <color theme="1"/>
        <rFont val="游ゴシック"/>
        <family val="3"/>
        <charset val="128"/>
        <scheme val="minor"/>
      </rPr>
      <t>-/-</t>
    </r>
    <phoneticPr fontId="2"/>
  </si>
  <si>
    <r>
      <t>MPLA 500 ng/mL + Quil-A 30 μg</t>
    </r>
    <r>
      <rPr>
        <sz val="11"/>
        <color theme="1"/>
        <rFont val="Noto Sans JP"/>
        <family val="2"/>
        <charset val="134"/>
      </rPr>
      <t>/mL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i/>
        <sz val="11"/>
        <color theme="1"/>
        <rFont val="游ゴシック"/>
        <family val="3"/>
        <charset val="128"/>
        <scheme val="minor"/>
      </rPr>
      <t>Ninj1</t>
    </r>
    <r>
      <rPr>
        <i/>
        <vertAlign val="superscript"/>
        <sz val="11"/>
        <color theme="1"/>
        <rFont val="游ゴシック"/>
        <family val="3"/>
        <charset val="128"/>
        <scheme val="minor"/>
      </rPr>
      <t>-/-</t>
    </r>
    <phoneticPr fontId="2"/>
  </si>
  <si>
    <r>
      <t>Frequency of FITC</t>
    </r>
    <r>
      <rPr>
        <vertAlign val="superscript"/>
        <sz val="11"/>
        <color theme="1"/>
        <rFont val="游ゴシック"/>
        <family val="3"/>
        <charset val="128"/>
        <scheme val="minor"/>
      </rPr>
      <t>+</t>
    </r>
    <r>
      <rPr>
        <vertAlign val="superscript"/>
        <sz val="11"/>
        <color theme="1"/>
        <rFont val="Noto Sans JP"/>
        <family val="3"/>
        <charset val="134"/>
      </rPr>
      <t xml:space="preserve"> </t>
    </r>
    <r>
      <rPr>
        <sz val="11"/>
        <color theme="1"/>
        <rFont val="游ゴシック"/>
        <family val="3"/>
        <charset val="128"/>
        <scheme val="minor"/>
      </rPr>
      <t>DCs in total (%)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</si>
</sst>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_);[Red]\(0.000\)"/>
    <numFmt numFmtId="177" formatCode="0_);[Red]\(0\)"/>
    <numFmt numFmtId="178" formatCode="0.000"/>
    <numFmt numFmtId="180" formatCode="0.0_);[Red]\(0.0\)"/>
    <numFmt numFmtId="181" formatCode="0.00_);[Red]\(0.00\)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MS PGothic"/>
      <family val="2"/>
      <charset val="128"/>
    </font>
    <font>
      <sz val="10"/>
      <name val="Arial"/>
      <family val="2"/>
    </font>
    <font>
      <sz val="11"/>
      <color theme="1"/>
      <name val="Noto Sans JP"/>
      <family val="2"/>
      <charset val="134"/>
    </font>
    <font>
      <sz val="11"/>
      <color theme="1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i/>
      <vertAlign val="superscript"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vertAlign val="subscript"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34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vertAlign val="superscript"/>
      <sz val="11"/>
      <color theme="1"/>
      <name val="Noto Sans JP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37">
    <xf numFmtId="0" fontId="0" fillId="0" borderId="0" xfId="0">
      <alignment vertical="center"/>
    </xf>
    <xf numFmtId="0" fontId="0" fillId="2" borderId="0" xfId="0" applyFill="1" applyAlignment="1"/>
    <xf numFmtId="0" fontId="0" fillId="0" borderId="0" xfId="0" applyAlignment="1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/>
    </xf>
    <xf numFmtId="176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78" fontId="0" fillId="0" borderId="0" xfId="0" applyNumberFormat="1" applyAlignment="1">
      <alignment horizontal="center" vertical="center"/>
    </xf>
    <xf numFmtId="0" fontId="5" fillId="0" borderId="0" xfId="0" applyFont="1" applyAlignment="1"/>
    <xf numFmtId="0" fontId="10" fillId="0" borderId="0" xfId="0" applyFont="1" applyAlignment="1"/>
    <xf numFmtId="178" fontId="0" fillId="0" borderId="0" xfId="0" applyNumberFormat="1" applyAlignment="1"/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178" fontId="0" fillId="0" borderId="1" xfId="0" applyNumberForma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2" borderId="0" xfId="0" applyFont="1" applyFill="1" applyAlignment="1"/>
    <xf numFmtId="176" fontId="5" fillId="0" borderId="0" xfId="0" applyNumberFormat="1" applyFont="1" applyAlignment="1"/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>
      <alignment vertical="center"/>
    </xf>
    <xf numFmtId="177" fontId="7" fillId="0" borderId="1" xfId="0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0" fillId="0" borderId="0" xfId="0" applyNumberFormat="1">
      <alignment vertical="center"/>
    </xf>
    <xf numFmtId="180" fontId="7" fillId="0" borderId="1" xfId="0" applyNumberFormat="1" applyFon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1" fontId="0" fillId="0" borderId="0" xfId="0" applyNumberFormat="1">
      <alignment vertical="center"/>
    </xf>
    <xf numFmtId="181" fontId="7" fillId="0" borderId="1" xfId="0" applyNumberFormat="1" applyFont="1" applyBorder="1" applyAlignment="1">
      <alignment horizontal="center" vertical="center"/>
    </xf>
    <xf numFmtId="180" fontId="0" fillId="0" borderId="0" xfId="0" applyNumberFormat="1" applyAlignment="1">
      <alignment horizontal="center"/>
    </xf>
  </cellXfs>
  <cellStyles count="2">
    <cellStyle name="標準" xfId="0" builtinId="0"/>
    <cellStyle name="標準 2" xfId="1" xr:uid="{DB114CC1-26DA-4AB0-A262-D675FE9ABC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B72C-650E-4D22-8A26-72F918C00F06}">
  <dimension ref="A1:V92"/>
  <sheetViews>
    <sheetView tabSelected="1" zoomScale="75" zoomScaleNormal="55" workbookViewId="0"/>
  </sheetViews>
  <sheetFormatPr defaultRowHeight="18"/>
  <cols>
    <col min="1" max="1" width="42" customWidth="1"/>
    <col min="2" max="4" width="10.5" bestFit="1" customWidth="1"/>
    <col min="5" max="5" width="9.59765625" bestFit="1" customWidth="1"/>
    <col min="6" max="7" width="11.8984375" bestFit="1" customWidth="1"/>
    <col min="8" max="8" width="11.8984375" customWidth="1"/>
    <col min="10" max="10" width="9.5" customWidth="1"/>
    <col min="13" max="13" width="9.59765625" customWidth="1"/>
  </cols>
  <sheetData>
    <row r="1" spans="1:22">
      <c r="A1" s="1" t="s">
        <v>10</v>
      </c>
      <c r="B1" s="2"/>
      <c r="C1" s="2"/>
      <c r="D1" s="2"/>
      <c r="E1" s="2"/>
      <c r="F1" s="2"/>
      <c r="G1" s="2"/>
      <c r="H1" s="2"/>
      <c r="I1" s="2"/>
      <c r="J1" s="2"/>
      <c r="K1" s="11"/>
      <c r="L1" s="11"/>
      <c r="M1" s="11"/>
      <c r="N1" s="11"/>
      <c r="O1" s="11"/>
      <c r="P1" s="11"/>
      <c r="Q1" s="11"/>
      <c r="R1" s="11"/>
      <c r="S1" s="11"/>
      <c r="T1" s="2"/>
      <c r="U1" s="2"/>
      <c r="V1" s="2"/>
    </row>
    <row r="2" spans="1:22">
      <c r="B2" s="24" t="s">
        <v>11</v>
      </c>
      <c r="C2" s="24"/>
      <c r="D2" s="24"/>
      <c r="E2" s="3"/>
      <c r="F2" s="3" t="s">
        <v>1</v>
      </c>
      <c r="H2" s="3" t="s">
        <v>37</v>
      </c>
      <c r="I2" s="8"/>
      <c r="K2" s="12"/>
      <c r="L2" s="12"/>
      <c r="M2" s="12"/>
      <c r="N2" s="12"/>
      <c r="O2" s="11"/>
      <c r="P2" s="11"/>
      <c r="Q2" s="11"/>
      <c r="R2" s="11"/>
      <c r="S2" s="11"/>
      <c r="T2" s="2"/>
      <c r="U2" s="2"/>
      <c r="V2" s="3"/>
    </row>
    <row r="3" spans="1:22">
      <c r="A3" s="13" t="s">
        <v>4</v>
      </c>
      <c r="B3" s="30">
        <v>0</v>
      </c>
      <c r="C3" s="30">
        <v>0</v>
      </c>
      <c r="D3" s="30">
        <v>0</v>
      </c>
      <c r="E3" s="36"/>
      <c r="F3" s="30">
        <f t="shared" ref="F3:F10" si="0">AVERAGE(B3:D3)</f>
        <v>0</v>
      </c>
      <c r="G3" s="31"/>
      <c r="H3" s="30">
        <f>_xlfn.STDEV.S(B3:D3)</f>
        <v>0</v>
      </c>
      <c r="I3" s="8"/>
      <c r="K3" s="12"/>
      <c r="L3" s="12"/>
      <c r="M3" s="12"/>
      <c r="N3" s="12"/>
      <c r="O3" s="11"/>
      <c r="P3" s="11"/>
      <c r="Q3" s="11"/>
      <c r="R3" s="11"/>
      <c r="S3" s="11"/>
      <c r="T3" s="2"/>
      <c r="U3" s="2"/>
      <c r="V3" s="4"/>
    </row>
    <row r="4" spans="1:22" ht="19.8">
      <c r="A4" s="13" t="s">
        <v>6</v>
      </c>
      <c r="B4" s="30">
        <v>0</v>
      </c>
      <c r="C4" s="30">
        <v>0</v>
      </c>
      <c r="D4" s="30">
        <v>9.810000000000001E-3</v>
      </c>
      <c r="E4" s="36"/>
      <c r="F4" s="30">
        <f t="shared" si="0"/>
        <v>3.2700000000000003E-3</v>
      </c>
      <c r="G4" s="31"/>
      <c r="H4" s="30">
        <f t="shared" ref="H4:H10" si="1">_xlfn.STDEV.S(B4:D4)</f>
        <v>5.6638061407502296E-3</v>
      </c>
      <c r="I4" s="8"/>
      <c r="K4" s="12"/>
      <c r="L4" s="12"/>
      <c r="M4" s="12"/>
      <c r="N4" s="12"/>
      <c r="O4" s="11"/>
      <c r="P4" s="12"/>
      <c r="Q4" s="2"/>
      <c r="R4" s="2"/>
      <c r="S4" s="2"/>
      <c r="T4" s="2"/>
      <c r="U4" s="2"/>
      <c r="V4" s="5"/>
    </row>
    <row r="5" spans="1:22">
      <c r="A5" s="13" t="s">
        <v>7</v>
      </c>
      <c r="B5" s="30">
        <v>5.5070471243100001E-2</v>
      </c>
      <c r="C5" s="30">
        <v>4.4153120142100002E-2</v>
      </c>
      <c r="D5" s="30">
        <v>3.9220660142100003E-2</v>
      </c>
      <c r="E5" s="36"/>
      <c r="F5" s="30">
        <f t="shared" si="0"/>
        <v>4.6148083842433331E-2</v>
      </c>
      <c r="G5" s="31"/>
      <c r="H5" s="30">
        <f>_xlfn.STDEV.S(B5:D5)</f>
        <v>8.1110442058086422E-3</v>
      </c>
      <c r="I5" s="8"/>
      <c r="K5" s="12"/>
      <c r="L5" s="12"/>
      <c r="M5" s="12"/>
      <c r="N5" s="12"/>
      <c r="O5" s="11"/>
      <c r="P5" s="12"/>
      <c r="Q5" s="2"/>
      <c r="R5" s="2"/>
      <c r="S5" s="2"/>
      <c r="T5" s="2"/>
      <c r="U5" s="2"/>
      <c r="V5" s="5"/>
    </row>
    <row r="6" spans="1:22" ht="19.8">
      <c r="A6" s="13" t="s">
        <v>8</v>
      </c>
      <c r="B6" s="30">
        <v>0</v>
      </c>
      <c r="C6" s="30">
        <v>1.7735169200117699E-2</v>
      </c>
      <c r="D6" s="30">
        <v>4.1579283517893945E-2</v>
      </c>
      <c r="E6" s="36"/>
      <c r="F6" s="30">
        <f t="shared" si="0"/>
        <v>1.9771484239337212E-2</v>
      </c>
      <c r="G6" s="31"/>
      <c r="H6" s="30">
        <f>_xlfn.STDEV.S(B6:D6)</f>
        <v>2.0864302975886002E-2</v>
      </c>
      <c r="I6" s="8"/>
      <c r="K6" s="12"/>
      <c r="L6" s="12"/>
      <c r="M6" s="12"/>
      <c r="N6" s="12"/>
      <c r="O6" s="11"/>
      <c r="P6" s="12"/>
      <c r="Q6" s="2"/>
      <c r="R6" s="2"/>
      <c r="S6" s="2"/>
      <c r="T6" s="2"/>
      <c r="U6" s="2"/>
      <c r="V6" s="5"/>
    </row>
    <row r="7" spans="1:22">
      <c r="A7" s="14" t="s">
        <v>9</v>
      </c>
      <c r="B7" s="30">
        <v>0</v>
      </c>
      <c r="C7" s="30">
        <v>0</v>
      </c>
      <c r="D7" s="30">
        <v>0</v>
      </c>
      <c r="E7" s="36"/>
      <c r="F7" s="30">
        <f t="shared" si="0"/>
        <v>0</v>
      </c>
      <c r="G7" s="31"/>
      <c r="H7" s="30">
        <f t="shared" si="1"/>
        <v>0</v>
      </c>
      <c r="I7" s="8"/>
      <c r="K7" s="12"/>
      <c r="L7" s="12"/>
      <c r="M7" s="12"/>
      <c r="N7" s="12"/>
      <c r="O7" s="11"/>
      <c r="P7" s="12"/>
      <c r="Q7" s="2"/>
      <c r="R7" s="2"/>
      <c r="S7" s="2"/>
      <c r="T7" s="2"/>
      <c r="U7" s="2"/>
      <c r="V7" s="5"/>
    </row>
    <row r="8" spans="1:22" ht="19.8">
      <c r="A8" s="13" t="s">
        <v>5</v>
      </c>
      <c r="B8" s="30">
        <v>0</v>
      </c>
      <c r="C8" s="30">
        <v>0</v>
      </c>
      <c r="D8" s="30">
        <v>0</v>
      </c>
      <c r="E8" s="36"/>
      <c r="F8" s="30">
        <f t="shared" si="0"/>
        <v>0</v>
      </c>
      <c r="G8" s="31"/>
      <c r="H8" s="30">
        <f t="shared" si="1"/>
        <v>0</v>
      </c>
      <c r="I8" s="8"/>
      <c r="K8" s="12"/>
      <c r="L8" s="12"/>
      <c r="M8" s="12"/>
      <c r="N8" s="12"/>
      <c r="O8" s="11"/>
      <c r="P8" s="12"/>
      <c r="Q8" s="2"/>
      <c r="R8" s="2"/>
      <c r="S8" s="2"/>
      <c r="T8" s="2"/>
      <c r="U8" s="2"/>
      <c r="V8" s="5"/>
    </row>
    <row r="9" spans="1:22">
      <c r="A9" s="13" t="s">
        <v>45</v>
      </c>
      <c r="B9" s="30">
        <v>23.2452140631049</v>
      </c>
      <c r="C9" s="30">
        <v>25.7281388616885</v>
      </c>
      <c r="D9" s="30">
        <v>24.464789029558531</v>
      </c>
      <c r="E9" s="36"/>
      <c r="F9" s="30">
        <f t="shared" si="0"/>
        <v>24.479380651450644</v>
      </c>
      <c r="G9" s="31"/>
      <c r="H9" s="30">
        <f t="shared" si="1"/>
        <v>1.2415267115239343</v>
      </c>
      <c r="I9" s="8"/>
      <c r="K9" s="12"/>
      <c r="L9" s="12"/>
      <c r="M9" s="12"/>
      <c r="N9" s="12"/>
      <c r="O9" s="11"/>
      <c r="P9" s="12"/>
      <c r="Q9" s="2"/>
      <c r="R9" s="2"/>
      <c r="S9" s="2"/>
      <c r="T9" s="2"/>
      <c r="U9" s="2"/>
      <c r="V9" s="5"/>
    </row>
    <row r="10" spans="1:22" ht="19.8">
      <c r="A10" s="13" t="s">
        <v>46</v>
      </c>
      <c r="B10" s="30">
        <v>0.313701584061781</v>
      </c>
      <c r="C10" s="30">
        <v>0.33105691471832199</v>
      </c>
      <c r="D10" s="30">
        <v>0.33234454733454127</v>
      </c>
      <c r="E10" s="36"/>
      <c r="F10" s="30">
        <f t="shared" si="0"/>
        <v>0.32570101537154805</v>
      </c>
      <c r="G10" s="31"/>
      <c r="H10" s="30">
        <f t="shared" si="1"/>
        <v>1.0411736803096395E-2</v>
      </c>
      <c r="I10" s="8"/>
      <c r="K10" s="12"/>
      <c r="L10" s="12"/>
      <c r="M10" s="12"/>
      <c r="N10" s="12"/>
      <c r="O10" s="11"/>
      <c r="P10" s="12"/>
      <c r="Q10" s="2"/>
      <c r="R10" s="2"/>
      <c r="S10" s="2"/>
      <c r="T10" s="2"/>
      <c r="U10" s="2"/>
      <c r="V10" s="5"/>
    </row>
    <row r="11" spans="1:22">
      <c r="B11" s="4"/>
      <c r="C11" s="4"/>
      <c r="D11" s="4"/>
      <c r="E11" s="2"/>
      <c r="F11" s="13"/>
      <c r="G11" s="2"/>
      <c r="H11" s="2"/>
      <c r="I11" s="2"/>
      <c r="J11" s="2"/>
      <c r="K11" s="12"/>
      <c r="L11" s="12"/>
      <c r="M11" s="12"/>
      <c r="N11" s="12"/>
      <c r="O11" s="2"/>
      <c r="P11" s="2"/>
      <c r="Q11" s="2"/>
      <c r="R11" s="2"/>
      <c r="S11" s="2"/>
      <c r="T11" s="2"/>
      <c r="U11" s="2"/>
      <c r="V11" s="5"/>
    </row>
    <row r="12" spans="1:22">
      <c r="B12" s="24" t="s">
        <v>41</v>
      </c>
      <c r="C12" s="24"/>
      <c r="D12" s="24"/>
      <c r="F12" s="3" t="s">
        <v>1</v>
      </c>
      <c r="G12" s="10"/>
      <c r="H12" s="3" t="s">
        <v>37</v>
      </c>
      <c r="I12" s="10"/>
      <c r="J12" s="2"/>
      <c r="K12" s="2"/>
      <c r="L12" s="2"/>
      <c r="M12" s="19"/>
      <c r="N12" s="19"/>
      <c r="O12" s="2"/>
      <c r="P12" s="2"/>
      <c r="Q12" s="2"/>
      <c r="R12" s="2"/>
      <c r="S12" s="2"/>
      <c r="T12" s="2"/>
      <c r="U12" s="2"/>
      <c r="V12" s="2"/>
    </row>
    <row r="13" spans="1:22">
      <c r="B13" s="16">
        <v>0.146292238183624</v>
      </c>
      <c r="C13" s="16">
        <v>0.148933430941286</v>
      </c>
      <c r="D13" s="16">
        <v>0.15593050538905301</v>
      </c>
      <c r="F13" s="16">
        <f t="shared" ref="F13:F20" si="2">AVERAGE(B13:D13)</f>
        <v>0.15038539150465433</v>
      </c>
      <c r="G13" s="10"/>
      <c r="H13" s="15">
        <f>_xlfn.STDEV.S(B13:D13)</f>
        <v>4.980480979684068E-3</v>
      </c>
      <c r="I13" s="10"/>
      <c r="J13" s="2"/>
      <c r="K13" s="2"/>
      <c r="L13" s="2"/>
      <c r="M13" s="19"/>
      <c r="N13" s="19"/>
      <c r="O13" s="2"/>
      <c r="P13" s="2"/>
      <c r="Q13" s="2"/>
      <c r="R13" s="2"/>
      <c r="S13" s="2"/>
      <c r="T13" s="2"/>
      <c r="U13" s="2"/>
      <c r="V13" s="2"/>
    </row>
    <row r="14" spans="1:22">
      <c r="A14" s="13" t="s">
        <v>4</v>
      </c>
      <c r="B14" s="16">
        <v>0.16849495146878599</v>
      </c>
      <c r="C14" s="16">
        <v>0.170996307266256</v>
      </c>
      <c r="D14" s="16">
        <v>0.15960751320447999</v>
      </c>
      <c r="F14" s="16">
        <f t="shared" si="2"/>
        <v>0.166366257313174</v>
      </c>
      <c r="G14" s="10"/>
      <c r="H14" s="15">
        <f t="shared" ref="H14:H20" si="3">_xlfn.STDEV.S(B14:D14)</f>
        <v>5.985370636100041E-3</v>
      </c>
      <c r="I14" s="10"/>
      <c r="J14" s="2"/>
      <c r="K14" s="2"/>
      <c r="L14" s="2"/>
      <c r="M14" s="19"/>
      <c r="N14" s="19"/>
      <c r="O14" s="2"/>
      <c r="P14" s="2"/>
      <c r="Q14" s="2"/>
      <c r="R14" s="2"/>
      <c r="S14" s="2"/>
      <c r="T14" s="2"/>
      <c r="U14" s="2"/>
      <c r="V14" s="2"/>
    </row>
    <row r="15" spans="1:22" ht="19.8">
      <c r="A15" s="13" t="s">
        <v>6</v>
      </c>
      <c r="B15" s="16">
        <v>0.58957821112717301</v>
      </c>
      <c r="C15" s="16">
        <v>0.59993107076575103</v>
      </c>
      <c r="D15" s="16">
        <v>0.60083005000284495</v>
      </c>
      <c r="F15" s="16">
        <f t="shared" si="2"/>
        <v>0.59677977729858966</v>
      </c>
      <c r="G15" s="10"/>
      <c r="H15" s="15">
        <f>_xlfn.STDEV.S(B15:D15)</f>
        <v>6.2529159124484479E-3</v>
      </c>
      <c r="I15" s="10"/>
      <c r="J15" s="24"/>
      <c r="K15" s="24"/>
      <c r="L15" s="24"/>
      <c r="M15" s="2"/>
      <c r="N15" s="25"/>
      <c r="O15" s="24"/>
      <c r="P15" s="24"/>
      <c r="R15" s="25"/>
      <c r="S15" s="24"/>
      <c r="T15" s="24"/>
      <c r="V15" s="3"/>
    </row>
    <row r="16" spans="1:22">
      <c r="A16" s="13" t="s">
        <v>7</v>
      </c>
      <c r="B16" s="16">
        <v>0.57266622119938904</v>
      </c>
      <c r="C16" s="16">
        <v>0.59206987984237702</v>
      </c>
      <c r="D16" s="16">
        <v>0.55449677521845997</v>
      </c>
      <c r="F16" s="16">
        <f t="shared" si="2"/>
        <v>0.57307762542007534</v>
      </c>
      <c r="G16" s="7"/>
      <c r="H16" s="15">
        <f t="shared" si="3"/>
        <v>1.8789930490679129E-2</v>
      </c>
      <c r="I16" s="3"/>
      <c r="J16" s="4"/>
      <c r="K16" s="4"/>
      <c r="L16" s="4"/>
      <c r="M16" s="3"/>
      <c r="N16" s="4"/>
      <c r="O16" s="4"/>
      <c r="P16" s="4"/>
      <c r="Q16" s="3"/>
      <c r="R16" s="4"/>
      <c r="S16" s="4"/>
      <c r="T16" s="4"/>
      <c r="U16" s="3"/>
      <c r="V16" s="4"/>
    </row>
    <row r="17" spans="1:22" ht="19.8">
      <c r="A17" s="13" t="s">
        <v>8</v>
      </c>
      <c r="B17" s="16">
        <v>0.141682397891782</v>
      </c>
      <c r="C17" s="16">
        <v>0.15464013517264499</v>
      </c>
      <c r="D17" s="16">
        <v>0.161621393796444</v>
      </c>
      <c r="F17" s="16">
        <f t="shared" si="2"/>
        <v>0.15264797562029034</v>
      </c>
      <c r="G17" s="7"/>
      <c r="H17" s="15">
        <f t="shared" si="3"/>
        <v>1.0117678300038031E-2</v>
      </c>
      <c r="I17" s="3"/>
      <c r="J17" s="4"/>
      <c r="K17" s="4"/>
      <c r="L17" s="4"/>
      <c r="M17" s="3"/>
      <c r="N17" s="4"/>
      <c r="O17" s="4"/>
      <c r="P17" s="4"/>
      <c r="Q17" s="3"/>
      <c r="R17" s="5"/>
      <c r="S17" s="5"/>
      <c r="T17" s="5"/>
      <c r="U17" s="3"/>
      <c r="V17" s="5"/>
    </row>
    <row r="18" spans="1:22">
      <c r="A18" s="14" t="s">
        <v>9</v>
      </c>
      <c r="B18" s="16">
        <v>0.16916057228220599</v>
      </c>
      <c r="C18" s="16">
        <v>0.16408336085483799</v>
      </c>
      <c r="D18" s="16">
        <v>0.17323189408661199</v>
      </c>
      <c r="F18" s="16">
        <f t="shared" si="2"/>
        <v>0.16882527574121867</v>
      </c>
      <c r="G18" s="7"/>
      <c r="H18" s="15">
        <f t="shared" si="3"/>
        <v>4.5834738900769221E-3</v>
      </c>
      <c r="I18" s="3"/>
      <c r="J18" s="4"/>
      <c r="K18" s="4"/>
      <c r="L18" s="4"/>
      <c r="M18" s="3"/>
      <c r="N18" s="4"/>
      <c r="O18" s="4"/>
      <c r="P18" s="4"/>
      <c r="Q18" s="3"/>
      <c r="R18" s="5"/>
      <c r="S18" s="5"/>
      <c r="T18" s="5"/>
      <c r="U18" s="3"/>
      <c r="V18" s="5"/>
    </row>
    <row r="19" spans="1:22" ht="19.8">
      <c r="A19" s="13" t="s">
        <v>5</v>
      </c>
      <c r="B19" s="16">
        <v>0.55679457412060895</v>
      </c>
      <c r="C19" s="16">
        <v>0.62251018920138601</v>
      </c>
      <c r="D19" s="16">
        <v>0.64103071500774</v>
      </c>
      <c r="F19" s="16">
        <f t="shared" si="2"/>
        <v>0.60677849277657836</v>
      </c>
      <c r="G19" s="7"/>
      <c r="H19" s="15">
        <f t="shared" si="3"/>
        <v>4.4266765888088977E-2</v>
      </c>
      <c r="I19" s="3"/>
      <c r="J19" s="4"/>
      <c r="K19" s="4"/>
      <c r="L19" s="4"/>
      <c r="M19" s="3"/>
      <c r="N19" s="4"/>
      <c r="O19" s="4"/>
      <c r="P19" s="4"/>
      <c r="Q19" s="3"/>
      <c r="R19" s="5"/>
      <c r="S19" s="5"/>
      <c r="T19" s="5"/>
      <c r="U19" s="3"/>
      <c r="V19" s="5"/>
    </row>
    <row r="20" spans="1:22">
      <c r="A20" s="13" t="s">
        <v>45</v>
      </c>
      <c r="B20" s="16">
        <v>0.56666350529061005</v>
      </c>
      <c r="C20" s="16">
        <v>0.56972429583251205</v>
      </c>
      <c r="D20" s="16">
        <v>0.513614024930512</v>
      </c>
      <c r="F20" s="16">
        <f t="shared" si="2"/>
        <v>0.5500006086845447</v>
      </c>
      <c r="G20" s="7"/>
      <c r="H20" s="15">
        <f t="shared" si="3"/>
        <v>3.1548846534418279E-2</v>
      </c>
      <c r="I20" s="3"/>
      <c r="J20" s="4"/>
      <c r="K20" s="4"/>
      <c r="L20" s="4"/>
      <c r="M20" s="3"/>
      <c r="N20" s="4"/>
      <c r="O20" s="4"/>
      <c r="P20" s="4"/>
      <c r="Q20" s="3"/>
      <c r="R20" s="5"/>
      <c r="S20" s="5"/>
      <c r="T20" s="5"/>
      <c r="U20" s="3"/>
      <c r="V20" s="5"/>
    </row>
    <row r="21" spans="1:22" ht="19.8">
      <c r="A21" s="13" t="s">
        <v>46</v>
      </c>
      <c r="B21" s="7"/>
      <c r="C21" s="7"/>
      <c r="D21" s="7"/>
      <c r="E21" s="3"/>
      <c r="F21" s="7"/>
      <c r="G21" s="7"/>
      <c r="H21" s="7"/>
      <c r="I21" s="3"/>
      <c r="J21" s="4"/>
      <c r="K21" s="4"/>
      <c r="L21" s="4"/>
      <c r="M21" s="3"/>
      <c r="N21" s="4"/>
      <c r="O21" s="4"/>
      <c r="P21" s="4"/>
      <c r="Q21" s="3"/>
      <c r="R21" s="5"/>
      <c r="S21" s="5"/>
      <c r="T21" s="5"/>
      <c r="U21" s="3"/>
      <c r="V21" s="5"/>
    </row>
    <row r="22" spans="1: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/>
      <c r="O22" s="2"/>
      <c r="P22" s="2"/>
      <c r="Q22" s="2"/>
      <c r="R22" s="2"/>
      <c r="S22" s="2"/>
      <c r="T22" s="2"/>
      <c r="U22" s="2"/>
      <c r="V22" s="5"/>
    </row>
    <row r="23" spans="1:22">
      <c r="A23" s="2"/>
      <c r="B23" s="2"/>
      <c r="C23" s="2"/>
      <c r="D23" s="2"/>
      <c r="E23" s="2"/>
      <c r="F23" s="2"/>
      <c r="G23" s="2"/>
      <c r="H23" s="2"/>
      <c r="I23" s="2"/>
      <c r="J23" s="2"/>
      <c r="P23" s="2"/>
      <c r="Q23" s="2"/>
      <c r="R23" s="2"/>
      <c r="S23" s="2"/>
      <c r="T23" s="2"/>
      <c r="U23" s="2"/>
      <c r="V23" s="5"/>
    </row>
    <row r="24" spans="1:22">
      <c r="A24" s="2"/>
      <c r="B24" s="2"/>
      <c r="C24" s="2"/>
      <c r="D24" s="2"/>
      <c r="E24" s="2"/>
      <c r="F24" s="2"/>
      <c r="G24" s="2"/>
      <c r="H24" s="2"/>
      <c r="I24" s="2"/>
      <c r="J24" s="6"/>
      <c r="P24" s="2"/>
      <c r="Q24" s="2"/>
      <c r="R24" s="2"/>
      <c r="S24" s="2"/>
      <c r="T24" s="2"/>
      <c r="U24" s="2"/>
      <c r="V24" s="5"/>
    </row>
    <row r="25" spans="1:22">
      <c r="A25" s="1" t="s">
        <v>2</v>
      </c>
      <c r="B25" s="2"/>
      <c r="C25" s="2"/>
      <c r="D25" s="2"/>
      <c r="E25" s="2"/>
      <c r="F25" s="2"/>
      <c r="G25" s="2"/>
      <c r="H25" s="2"/>
      <c r="I25" s="2"/>
      <c r="J25" s="2"/>
      <c r="P25" s="2"/>
      <c r="Q25" s="2"/>
      <c r="R25" s="2"/>
      <c r="S25" s="2"/>
      <c r="T25" s="2"/>
      <c r="U25" s="2"/>
      <c r="V25" s="2"/>
    </row>
    <row r="26" spans="1:22">
      <c r="B26" s="24" t="s">
        <v>11</v>
      </c>
      <c r="C26" s="24"/>
      <c r="D26" s="24"/>
      <c r="E26" s="3"/>
      <c r="F26" s="3" t="s">
        <v>1</v>
      </c>
      <c r="H26" s="3" t="s">
        <v>37</v>
      </c>
      <c r="I26" s="8"/>
    </row>
    <row r="27" spans="1:22">
      <c r="A27" s="13" t="s">
        <v>4</v>
      </c>
      <c r="B27" s="30">
        <v>0</v>
      </c>
      <c r="C27" s="30">
        <v>0</v>
      </c>
      <c r="D27" s="30">
        <v>0</v>
      </c>
      <c r="E27" s="36"/>
      <c r="F27" s="30">
        <f t="shared" ref="F27:F34" si="4">AVERAGE(B27:D27)</f>
        <v>0</v>
      </c>
      <c r="G27" s="31"/>
      <c r="H27" s="30">
        <f>_xlfn.STDEV.S(B27:D27)</f>
        <v>0</v>
      </c>
      <c r="I27" s="8"/>
    </row>
    <row r="28" spans="1:22" ht="19.8">
      <c r="A28" s="13" t="s">
        <v>6</v>
      </c>
      <c r="B28" s="30">
        <v>0</v>
      </c>
      <c r="C28" s="30">
        <v>0</v>
      </c>
      <c r="D28" s="30">
        <v>0</v>
      </c>
      <c r="E28" s="36"/>
      <c r="F28" s="30">
        <f t="shared" si="4"/>
        <v>0</v>
      </c>
      <c r="G28" s="31"/>
      <c r="H28" s="30">
        <f t="shared" ref="H28:H34" si="5">_xlfn.STDEV.S(B28:D28)</f>
        <v>0</v>
      </c>
      <c r="I28" s="8"/>
    </row>
    <row r="29" spans="1:22">
      <c r="A29" s="13" t="s">
        <v>7</v>
      </c>
      <c r="B29" s="30">
        <v>0.141678750964013</v>
      </c>
      <c r="C29" s="30">
        <v>0.15603041514044599</v>
      </c>
      <c r="D29" s="30">
        <v>0.23718429784832401</v>
      </c>
      <c r="E29" s="36"/>
      <c r="F29" s="30">
        <f t="shared" si="4"/>
        <v>0.17829782131759431</v>
      </c>
      <c r="G29" s="31"/>
      <c r="H29" s="30">
        <f t="shared" si="5"/>
        <v>5.1499567035184143E-2</v>
      </c>
      <c r="I29" s="8"/>
    </row>
    <row r="30" spans="1:22" ht="19.8">
      <c r="A30" s="13" t="s">
        <v>8</v>
      </c>
      <c r="B30" s="30">
        <v>0</v>
      </c>
      <c r="C30" s="30">
        <v>0</v>
      </c>
      <c r="D30" s="30">
        <v>0</v>
      </c>
      <c r="E30" s="36"/>
      <c r="F30" s="30">
        <f t="shared" si="4"/>
        <v>0</v>
      </c>
      <c r="G30" s="31"/>
      <c r="H30" s="30">
        <f t="shared" si="5"/>
        <v>0</v>
      </c>
      <c r="I30" s="8"/>
    </row>
    <row r="31" spans="1:22">
      <c r="A31" s="14" t="s">
        <v>9</v>
      </c>
      <c r="B31" s="30">
        <v>0</v>
      </c>
      <c r="C31" s="30">
        <v>0</v>
      </c>
      <c r="D31" s="30">
        <v>0</v>
      </c>
      <c r="E31" s="36"/>
      <c r="F31" s="30">
        <f t="shared" si="4"/>
        <v>0</v>
      </c>
      <c r="G31" s="31"/>
      <c r="H31" s="30">
        <f t="shared" si="5"/>
        <v>0</v>
      </c>
      <c r="I31" s="8"/>
    </row>
    <row r="32" spans="1:22" ht="19.8">
      <c r="A32" s="13" t="s">
        <v>5</v>
      </c>
      <c r="B32" s="30">
        <v>0</v>
      </c>
      <c r="C32" s="30">
        <v>0</v>
      </c>
      <c r="D32" s="30">
        <v>0</v>
      </c>
      <c r="E32" s="36"/>
      <c r="F32" s="30">
        <f t="shared" si="4"/>
        <v>0</v>
      </c>
      <c r="G32" s="31"/>
      <c r="H32" s="30">
        <f t="shared" si="5"/>
        <v>0</v>
      </c>
      <c r="I32" s="8"/>
    </row>
    <row r="33" spans="1:22">
      <c r="A33" s="13" t="s">
        <v>45</v>
      </c>
      <c r="B33" s="30">
        <v>19.0450363710342</v>
      </c>
      <c r="C33" s="30">
        <v>18.891966191465102</v>
      </c>
      <c r="D33" s="30">
        <v>18.363170094912643</v>
      </c>
      <c r="E33" s="36"/>
      <c r="F33" s="30">
        <f t="shared" si="4"/>
        <v>18.766724219137316</v>
      </c>
      <c r="G33" s="31"/>
      <c r="H33" s="30">
        <f t="shared" si="5"/>
        <v>0.35777027315357746</v>
      </c>
      <c r="I33" s="8"/>
    </row>
    <row r="34" spans="1:22" ht="19.8">
      <c r="A34" s="13" t="s">
        <v>46</v>
      </c>
      <c r="B34" s="30">
        <v>0.27806172872169699</v>
      </c>
      <c r="C34" s="30">
        <v>0.21253034033259299</v>
      </c>
      <c r="D34" s="30">
        <v>0.21000759979683636</v>
      </c>
      <c r="E34" s="36"/>
      <c r="F34" s="30">
        <f t="shared" si="4"/>
        <v>0.23353322295037546</v>
      </c>
      <c r="G34" s="31"/>
      <c r="H34" s="30">
        <f t="shared" si="5"/>
        <v>3.8583441067673682E-2</v>
      </c>
      <c r="I34" s="8"/>
    </row>
    <row r="35" spans="1:22">
      <c r="B35" s="4"/>
      <c r="C35" s="4"/>
      <c r="D35" s="4"/>
      <c r="E35" s="2"/>
      <c r="F35" s="13"/>
      <c r="G35" s="2"/>
      <c r="H35" s="2"/>
      <c r="I35" s="2"/>
      <c r="J35" s="2"/>
    </row>
    <row r="36" spans="1:22">
      <c r="B36" s="24" t="s">
        <v>41</v>
      </c>
      <c r="C36" s="24"/>
      <c r="D36" s="24"/>
      <c r="F36" s="3" t="s">
        <v>1</v>
      </c>
      <c r="G36" s="10"/>
      <c r="H36" s="3" t="s">
        <v>37</v>
      </c>
      <c r="I36" s="10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>
      <c r="A37" s="13" t="s">
        <v>4</v>
      </c>
      <c r="B37" s="17">
        <v>0.14522521868709901</v>
      </c>
      <c r="C37" s="17">
        <v>0.159019813604314</v>
      </c>
      <c r="D37" s="17">
        <v>0.153185251192932</v>
      </c>
      <c r="F37" s="17">
        <f t="shared" ref="F37:F44" si="6">AVERAGE(B37:D37)</f>
        <v>0.15247676116144834</v>
      </c>
      <c r="G37" s="10"/>
      <c r="H37" s="15">
        <f>_xlfn.STDEV.S(B37:D37)</f>
        <v>6.9245347010501151E-3</v>
      </c>
      <c r="I37" s="10"/>
      <c r="K37" s="10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9.8">
      <c r="A38" s="13" t="s">
        <v>6</v>
      </c>
      <c r="B38" s="17">
        <v>0.163227487737439</v>
      </c>
      <c r="C38" s="17">
        <v>0.14964208273062499</v>
      </c>
      <c r="D38" s="17">
        <v>0.15278376539941299</v>
      </c>
      <c r="F38" s="17">
        <f t="shared" si="6"/>
        <v>0.15521777862249231</v>
      </c>
      <c r="G38" s="10"/>
      <c r="H38" s="15">
        <f>_xlfn.STDEV.S(B38:D38)</f>
        <v>7.1122515828242212E-3</v>
      </c>
      <c r="I38" s="10"/>
      <c r="K38" s="10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>
      <c r="A39" s="13" t="s">
        <v>7</v>
      </c>
      <c r="B39" s="17">
        <v>0.39206043217952602</v>
      </c>
      <c r="C39" s="17">
        <v>0.411693350972339</v>
      </c>
      <c r="D39" s="17">
        <v>0.408066461356071</v>
      </c>
      <c r="F39" s="17">
        <f t="shared" si="6"/>
        <v>0.40394008150264532</v>
      </c>
      <c r="G39" s="10"/>
      <c r="H39" s="15">
        <f t="shared" ref="H39:H44" si="7">_xlfn.STDEV.S(B39:D39)</f>
        <v>1.0446680482448246E-2</v>
      </c>
      <c r="I39" s="10"/>
      <c r="J39" s="10"/>
      <c r="K39" s="10"/>
      <c r="L39" s="10"/>
      <c r="M39" s="10"/>
      <c r="N39" s="10"/>
      <c r="O39" s="10"/>
      <c r="P39" s="2"/>
      <c r="Q39" s="2"/>
      <c r="R39" s="2"/>
      <c r="S39" s="2"/>
      <c r="T39" s="2"/>
      <c r="U39" s="2"/>
      <c r="V39" s="2"/>
    </row>
    <row r="40" spans="1:22" ht="19.8">
      <c r="A40" s="13" t="s">
        <v>8</v>
      </c>
      <c r="B40" s="17">
        <v>0.499120463645297</v>
      </c>
      <c r="C40" s="17">
        <v>0.43149293780520998</v>
      </c>
      <c r="D40" s="17">
        <v>0.421054805379664</v>
      </c>
      <c r="F40" s="17">
        <f t="shared" si="6"/>
        <v>0.45055606894339029</v>
      </c>
      <c r="G40" s="7"/>
      <c r="H40" s="15">
        <f t="shared" si="7"/>
        <v>4.2380584902821296E-2</v>
      </c>
      <c r="I40" s="3"/>
      <c r="J40" s="4"/>
      <c r="K40" s="4"/>
      <c r="L40" s="4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>
      <c r="A41" s="14" t="s">
        <v>9</v>
      </c>
      <c r="B41" s="17">
        <v>0.171767145413636</v>
      </c>
      <c r="C41" s="17">
        <v>0.169259019018169</v>
      </c>
      <c r="D41" s="17">
        <v>0.17362771724982201</v>
      </c>
      <c r="F41" s="17">
        <f t="shared" si="6"/>
        <v>0.17155129389387569</v>
      </c>
      <c r="G41" s="7"/>
      <c r="H41" s="15">
        <f t="shared" si="7"/>
        <v>2.1923332248426921E-3</v>
      </c>
      <c r="I41" s="3"/>
      <c r="J41" s="4"/>
      <c r="K41" s="4"/>
      <c r="L41" s="4"/>
    </row>
    <row r="42" spans="1:22" ht="19.8">
      <c r="A42" s="13" t="s">
        <v>5</v>
      </c>
      <c r="B42" s="17">
        <v>0.15049665384087299</v>
      </c>
      <c r="C42" s="17">
        <v>0.156237176069734</v>
      </c>
      <c r="D42" s="17">
        <v>0.166587717891964</v>
      </c>
      <c r="F42" s="17">
        <f t="shared" si="6"/>
        <v>0.15777384926752366</v>
      </c>
      <c r="G42" s="7"/>
      <c r="H42" s="15">
        <f t="shared" si="7"/>
        <v>8.1548518663236407E-3</v>
      </c>
      <c r="I42" s="3"/>
      <c r="J42" s="4"/>
      <c r="K42" s="4"/>
      <c r="L42" s="4"/>
    </row>
    <row r="43" spans="1:22">
      <c r="A43" s="13" t="s">
        <v>45</v>
      </c>
      <c r="B43" s="17">
        <v>0.52616165214643196</v>
      </c>
      <c r="C43" s="17">
        <v>0.52037640492145398</v>
      </c>
      <c r="D43" s="17">
        <v>0.54583309624077103</v>
      </c>
      <c r="F43" s="17">
        <f t="shared" si="6"/>
        <v>0.53079038443621895</v>
      </c>
      <c r="G43" s="7"/>
      <c r="H43" s="15">
        <f t="shared" si="7"/>
        <v>1.3344648934671749E-2</v>
      </c>
      <c r="I43" s="3"/>
      <c r="J43" s="4"/>
      <c r="K43" s="4"/>
      <c r="L43" s="4"/>
    </row>
    <row r="44" spans="1:22" ht="19.8">
      <c r="A44" s="13" t="s">
        <v>46</v>
      </c>
      <c r="B44" s="17">
        <v>0.49721567571597203</v>
      </c>
      <c r="C44" s="17">
        <v>0.50877176981676697</v>
      </c>
      <c r="D44" s="17">
        <v>0.510466692756394</v>
      </c>
      <c r="F44" s="17">
        <f t="shared" si="6"/>
        <v>0.5054847127630443</v>
      </c>
      <c r="G44" s="7"/>
      <c r="H44" s="15">
        <f t="shared" si="7"/>
        <v>7.2111664248725536E-3</v>
      </c>
      <c r="I44" s="3"/>
      <c r="J44" s="4"/>
      <c r="K44" s="4"/>
      <c r="L44" s="4"/>
    </row>
    <row r="49" spans="1:10">
      <c r="A49" s="1" t="s">
        <v>3</v>
      </c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B50" s="24" t="s">
        <v>11</v>
      </c>
      <c r="C50" s="24"/>
      <c r="D50" s="24"/>
      <c r="E50" s="3"/>
      <c r="F50" s="3" t="s">
        <v>1</v>
      </c>
      <c r="H50" s="3" t="s">
        <v>37</v>
      </c>
      <c r="I50" s="8"/>
    </row>
    <row r="51" spans="1:10">
      <c r="A51" s="13" t="s">
        <v>4</v>
      </c>
      <c r="B51" s="30">
        <v>0</v>
      </c>
      <c r="C51" s="30">
        <v>0</v>
      </c>
      <c r="D51" s="30">
        <v>1.4014170100659555E-2</v>
      </c>
      <c r="E51" s="36"/>
      <c r="F51" s="30">
        <f t="shared" ref="F51:F58" si="8">AVERAGE(B51:D51)</f>
        <v>4.6713900335531846E-3</v>
      </c>
      <c r="G51" s="31"/>
      <c r="H51" s="30">
        <f>_xlfn.STDEV.S(B51:D51)</f>
        <v>8.0910848800849998E-3</v>
      </c>
      <c r="I51" s="8"/>
    </row>
    <row r="52" spans="1:10" ht="19.8">
      <c r="A52" s="13" t="s">
        <v>12</v>
      </c>
      <c r="B52" s="30">
        <v>3.2228514478594622E-2</v>
      </c>
      <c r="C52" s="30">
        <v>4.7480532383302999E-2</v>
      </c>
      <c r="D52" s="30">
        <v>0</v>
      </c>
      <c r="E52" s="36"/>
      <c r="F52" s="30">
        <f t="shared" si="8"/>
        <v>2.6569682287299206E-2</v>
      </c>
      <c r="G52" s="31"/>
      <c r="H52" s="30">
        <f t="shared" ref="H52:H58" si="9">_xlfn.STDEV.S(B52:D52)</f>
        <v>2.4240813211965525E-2</v>
      </c>
      <c r="I52" s="8"/>
    </row>
    <row r="53" spans="1:10">
      <c r="A53" s="13" t="s">
        <v>7</v>
      </c>
      <c r="B53" s="30">
        <v>0.21667805467671897</v>
      </c>
      <c r="C53" s="30">
        <v>0.20337083159769301</v>
      </c>
      <c r="D53" s="30">
        <v>0.18947179514513926</v>
      </c>
      <c r="E53" s="36"/>
      <c r="F53" s="30">
        <f t="shared" si="8"/>
        <v>0.20317356047318372</v>
      </c>
      <c r="G53" s="31"/>
      <c r="H53" s="30">
        <f t="shared" si="9"/>
        <v>1.3604202525225128E-2</v>
      </c>
      <c r="I53" s="8"/>
    </row>
    <row r="54" spans="1:10" ht="19.8">
      <c r="A54" s="13" t="s">
        <v>13</v>
      </c>
      <c r="B54" s="30">
        <v>0.21816511312142367</v>
      </c>
      <c r="C54" s="30">
        <v>0.23438480652900801</v>
      </c>
      <c r="D54" s="30">
        <v>0.29685467601504056</v>
      </c>
      <c r="E54" s="36"/>
      <c r="F54" s="30">
        <f t="shared" si="8"/>
        <v>0.24980153188849075</v>
      </c>
      <c r="G54" s="31"/>
      <c r="H54" s="30">
        <f t="shared" si="9"/>
        <v>4.1548386162454175E-2</v>
      </c>
      <c r="I54" s="8"/>
    </row>
    <row r="55" spans="1:10">
      <c r="A55" s="14" t="s">
        <v>9</v>
      </c>
      <c r="B55" s="30">
        <v>1.7721600887625923</v>
      </c>
      <c r="C55" s="30">
        <v>1.6579332169404428</v>
      </c>
      <c r="D55" s="30">
        <v>1.5783438955119535</v>
      </c>
      <c r="E55" s="36"/>
      <c r="F55" s="30">
        <f t="shared" si="8"/>
        <v>1.6694790670716628</v>
      </c>
      <c r="G55" s="31"/>
      <c r="H55" s="30">
        <f t="shared" si="9"/>
        <v>9.7422580457415975E-2</v>
      </c>
      <c r="I55" s="8"/>
    </row>
    <row r="56" spans="1:10" ht="19.8">
      <c r="A56" s="13" t="s">
        <v>14</v>
      </c>
      <c r="B56" s="30">
        <v>1.2426954742480811</v>
      </c>
      <c r="C56" s="30">
        <v>1.33086435484011</v>
      </c>
      <c r="D56" s="30">
        <v>1.2957854101047979</v>
      </c>
      <c r="E56" s="36"/>
      <c r="F56" s="30">
        <f t="shared" si="8"/>
        <v>1.2897817463976631</v>
      </c>
      <c r="G56" s="31"/>
      <c r="H56" s="30">
        <f t="shared" si="9"/>
        <v>4.4389986028879731E-2</v>
      </c>
      <c r="I56" s="8"/>
    </row>
    <row r="57" spans="1:10">
      <c r="A57" s="13" t="s">
        <v>45</v>
      </c>
      <c r="B57" s="30">
        <v>4.7562637134050796</v>
      </c>
      <c r="C57" s="30">
        <v>5.0063962929273602</v>
      </c>
      <c r="D57" s="30">
        <v>4.4802484903774147</v>
      </c>
      <c r="E57" s="36"/>
      <c r="F57" s="30">
        <f t="shared" si="8"/>
        <v>4.7476361655699515</v>
      </c>
      <c r="G57" s="31"/>
      <c r="H57" s="30">
        <f t="shared" si="9"/>
        <v>0.26317998303113721</v>
      </c>
      <c r="I57" s="8"/>
    </row>
    <row r="58" spans="1:10" ht="19.8">
      <c r="A58" s="13" t="s">
        <v>47</v>
      </c>
      <c r="B58" s="30">
        <v>4.06302152872638</v>
      </c>
      <c r="C58" s="30">
        <v>4.7487423907051705</v>
      </c>
      <c r="D58" s="30">
        <v>3.9009948416793705</v>
      </c>
      <c r="E58" s="36"/>
      <c r="F58" s="30">
        <f t="shared" si="8"/>
        <v>4.2375862537036406</v>
      </c>
      <c r="G58" s="31"/>
      <c r="H58" s="30">
        <f t="shared" si="9"/>
        <v>0.45002623159611788</v>
      </c>
      <c r="I58" s="8"/>
    </row>
    <row r="59" spans="1:10">
      <c r="B59" s="4"/>
      <c r="C59" s="4"/>
      <c r="D59" s="4"/>
      <c r="E59" s="2"/>
      <c r="F59" s="13"/>
      <c r="G59" s="2"/>
      <c r="H59" s="2"/>
      <c r="I59" s="2"/>
      <c r="J59" s="2"/>
    </row>
    <row r="60" spans="1:10">
      <c r="B60" s="24" t="s">
        <v>41</v>
      </c>
      <c r="C60" s="24"/>
      <c r="D60" s="24"/>
      <c r="F60" s="3" t="s">
        <v>1</v>
      </c>
      <c r="G60" s="10"/>
      <c r="H60" s="3" t="s">
        <v>37</v>
      </c>
      <c r="I60" s="10"/>
    </row>
    <row r="61" spans="1:10">
      <c r="A61" s="13" t="s">
        <v>4</v>
      </c>
      <c r="B61" s="17">
        <v>0.21792109743146301</v>
      </c>
      <c r="C61" s="17">
        <v>0.21307739838277501</v>
      </c>
      <c r="D61" s="17">
        <v>0.226223397309298</v>
      </c>
      <c r="F61" s="17">
        <f t="shared" ref="F61:F68" si="10">AVERAGE(B61:D61)</f>
        <v>0.21907396437451199</v>
      </c>
      <c r="G61" s="10"/>
      <c r="H61" s="15">
        <f>_xlfn.STDEV.S(B61:D61)</f>
        <v>6.6483944366529015E-3</v>
      </c>
      <c r="I61" s="10"/>
    </row>
    <row r="62" spans="1:10" ht="19.8">
      <c r="A62" s="13" t="s">
        <v>12</v>
      </c>
      <c r="B62" s="17">
        <v>0.20354911431735501</v>
      </c>
      <c r="C62" s="17">
        <v>0.20056070856310099</v>
      </c>
      <c r="D62" s="17">
        <v>0.187745067555672</v>
      </c>
      <c r="F62" s="17">
        <f t="shared" si="10"/>
        <v>0.19728496347870936</v>
      </c>
      <c r="G62" s="10"/>
      <c r="H62" s="15">
        <f t="shared" ref="H62:H68" si="11">_xlfn.STDEV.S(B62:D62)</f>
        <v>8.3958235394035585E-3</v>
      </c>
      <c r="I62" s="10"/>
    </row>
    <row r="63" spans="1:10">
      <c r="A63" s="13" t="s">
        <v>7</v>
      </c>
      <c r="B63" s="17">
        <v>0.38765353033476202</v>
      </c>
      <c r="C63" s="17">
        <v>0.37276363126680501</v>
      </c>
      <c r="D63" s="17">
        <v>0.35246384484656301</v>
      </c>
      <c r="F63" s="17">
        <f t="shared" si="10"/>
        <v>0.37096033548271001</v>
      </c>
      <c r="G63" s="10"/>
      <c r="H63" s="15">
        <f t="shared" si="11"/>
        <v>1.7664014208364193E-2</v>
      </c>
      <c r="I63" s="10"/>
      <c r="J63" s="10"/>
    </row>
    <row r="64" spans="1:10" ht="19.8">
      <c r="A64" s="13" t="s">
        <v>13</v>
      </c>
      <c r="B64" s="17">
        <v>0.247498056157229</v>
      </c>
      <c r="C64" s="17">
        <v>0.214079444563605</v>
      </c>
      <c r="D64" s="17">
        <v>0.212764732503679</v>
      </c>
      <c r="F64" s="17">
        <f t="shared" si="10"/>
        <v>0.224780744408171</v>
      </c>
      <c r="G64" s="7"/>
      <c r="H64" s="15">
        <f t="shared" si="11"/>
        <v>1.9684748075046457E-2</v>
      </c>
      <c r="I64" s="3"/>
      <c r="J64" s="4"/>
    </row>
    <row r="65" spans="1:11">
      <c r="A65" s="14" t="s">
        <v>9</v>
      </c>
      <c r="B65" s="17">
        <v>0.20416152775910101</v>
      </c>
      <c r="C65" s="17">
        <v>0.22577228436326999</v>
      </c>
      <c r="D65" s="17">
        <v>0.231477788370061</v>
      </c>
      <c r="F65" s="17">
        <f t="shared" si="10"/>
        <v>0.22047053349747733</v>
      </c>
      <c r="G65" s="7"/>
      <c r="H65" s="15">
        <f t="shared" si="11"/>
        <v>1.4409231246796996E-2</v>
      </c>
      <c r="I65" s="3"/>
      <c r="J65" s="4"/>
    </row>
    <row r="66" spans="1:11" ht="19.8">
      <c r="A66" s="13" t="s">
        <v>14</v>
      </c>
      <c r="B66" s="17">
        <v>0.179271644325736</v>
      </c>
      <c r="C66" s="17">
        <v>0.19849913962179699</v>
      </c>
      <c r="D66" s="17">
        <v>0.18462868157677101</v>
      </c>
      <c r="F66" s="17">
        <f t="shared" si="10"/>
        <v>0.18746648850810133</v>
      </c>
      <c r="G66" s="7"/>
      <c r="H66" s="15">
        <f t="shared" si="11"/>
        <v>9.9229030517606967E-3</v>
      </c>
      <c r="I66" s="3"/>
      <c r="J66" s="4"/>
    </row>
    <row r="67" spans="1:11">
      <c r="A67" s="13" t="s">
        <v>45</v>
      </c>
      <c r="B67" s="17">
        <v>0.46036530548910798</v>
      </c>
      <c r="C67" s="17">
        <v>0.46224871613616098</v>
      </c>
      <c r="D67" s="17">
        <v>0.45992333454208301</v>
      </c>
      <c r="F67" s="17">
        <f t="shared" si="10"/>
        <v>0.4608457853891173</v>
      </c>
      <c r="G67" s="7"/>
      <c r="H67" s="15">
        <f t="shared" si="11"/>
        <v>1.2349071180675448E-3</v>
      </c>
      <c r="I67" s="3"/>
      <c r="J67" s="4"/>
    </row>
    <row r="68" spans="1:11" ht="19.8">
      <c r="A68" s="13" t="s">
        <v>47</v>
      </c>
      <c r="B68" s="17">
        <v>0.21792109743146301</v>
      </c>
      <c r="C68" s="17">
        <v>0.22429334669317</v>
      </c>
      <c r="D68" s="17">
        <v>0.215146658020333</v>
      </c>
      <c r="F68" s="17">
        <f t="shared" si="10"/>
        <v>0.21912036738165533</v>
      </c>
      <c r="G68" s="7"/>
      <c r="H68" s="15">
        <f t="shared" si="11"/>
        <v>4.6897936766479263E-3</v>
      </c>
      <c r="I68" s="3"/>
      <c r="J68" s="4"/>
    </row>
    <row r="71" spans="1:11">
      <c r="G71" s="10"/>
      <c r="H71" s="10"/>
      <c r="I71" s="10"/>
      <c r="J71" s="10"/>
      <c r="K71" s="10"/>
    </row>
    <row r="72" spans="1:11">
      <c r="G72" s="10"/>
      <c r="H72" s="10"/>
      <c r="I72" s="10"/>
      <c r="J72" s="10"/>
      <c r="K72" s="10"/>
    </row>
    <row r="73" spans="1:11">
      <c r="A73" s="18" t="s">
        <v>15</v>
      </c>
      <c r="B73" s="2"/>
      <c r="C73" s="2"/>
      <c r="D73" s="2"/>
      <c r="E73" s="2"/>
      <c r="F73" s="2"/>
      <c r="G73" s="2"/>
      <c r="H73" s="2"/>
      <c r="I73" s="2"/>
      <c r="J73" s="2"/>
      <c r="K73" s="10"/>
    </row>
    <row r="74" spans="1:11">
      <c r="B74" s="24" t="s">
        <v>11</v>
      </c>
      <c r="C74" s="24"/>
      <c r="D74" s="24"/>
      <c r="E74" s="3"/>
      <c r="F74" s="3" t="s">
        <v>1</v>
      </c>
      <c r="H74" s="3" t="s">
        <v>37</v>
      </c>
      <c r="I74" s="8"/>
    </row>
    <row r="75" spans="1:11">
      <c r="A75" s="13" t="s">
        <v>4</v>
      </c>
      <c r="B75" s="30">
        <v>8.9502037885793154E-2</v>
      </c>
      <c r="C75" s="30">
        <v>0.10663611878828831</v>
      </c>
      <c r="D75" s="30">
        <v>4.9861126127017312E-2</v>
      </c>
      <c r="E75" s="36"/>
      <c r="F75" s="30">
        <f t="shared" ref="F75:F82" si="12">AVERAGE(B75:D75)</f>
        <v>8.1999760933699595E-2</v>
      </c>
      <c r="G75" s="31"/>
      <c r="H75" s="30">
        <f>_xlfn.STDEV.S(B75:D75)</f>
        <v>2.912152241077513E-2</v>
      </c>
      <c r="I75" s="8"/>
    </row>
    <row r="76" spans="1:11" ht="19.8">
      <c r="A76" s="13" t="s">
        <v>12</v>
      </c>
      <c r="B76" s="30">
        <v>1.6117661028009423E-2</v>
      </c>
      <c r="C76" s="30">
        <v>5.3115063213601349E-2</v>
      </c>
      <c r="D76" s="30">
        <v>2.881839110852269E-2</v>
      </c>
      <c r="E76" s="36"/>
      <c r="F76" s="30">
        <f t="shared" si="12"/>
        <v>3.2683705116711155E-2</v>
      </c>
      <c r="G76" s="31"/>
      <c r="H76" s="30">
        <f t="shared" ref="H76:H82" si="13">_xlfn.STDEV.S(B76:D76)</f>
        <v>1.8799133794061736E-2</v>
      </c>
      <c r="I76" s="8"/>
    </row>
    <row r="77" spans="1:11">
      <c r="A77" s="13" t="s">
        <v>7</v>
      </c>
      <c r="B77" s="30">
        <v>0.1210228052530526</v>
      </c>
      <c r="C77" s="30">
        <v>6.731853544027501E-2</v>
      </c>
      <c r="D77" s="30">
        <v>9.1742846820797433E-2</v>
      </c>
      <c r="E77" s="36"/>
      <c r="F77" s="30">
        <f t="shared" si="12"/>
        <v>9.3361395838041691E-2</v>
      </c>
      <c r="G77" s="31"/>
      <c r="H77" s="30">
        <f t="shared" si="13"/>
        <v>2.6888695110061013E-2</v>
      </c>
      <c r="I77" s="8"/>
    </row>
    <row r="78" spans="1:11" ht="19.8">
      <c r="A78" s="13" t="s">
        <v>13</v>
      </c>
      <c r="B78" s="30">
        <v>4.6400014226227172E-2</v>
      </c>
      <c r="C78" s="30">
        <v>6.4464366351645902E-2</v>
      </c>
      <c r="D78" s="30">
        <v>8.7265343137701734E-2</v>
      </c>
      <c r="E78" s="36"/>
      <c r="F78" s="30">
        <f t="shared" si="12"/>
        <v>6.6043241238524938E-2</v>
      </c>
      <c r="G78" s="31"/>
      <c r="H78" s="30">
        <f t="shared" si="13"/>
        <v>2.0478364465749303E-2</v>
      </c>
      <c r="I78" s="8"/>
    </row>
    <row r="79" spans="1:11">
      <c r="A79" s="14" t="s">
        <v>9</v>
      </c>
      <c r="B79" s="30">
        <v>0.90088304946405606</v>
      </c>
      <c r="C79" s="30">
        <v>0.68771466880651755</v>
      </c>
      <c r="D79" s="30">
        <v>0.61640064145258155</v>
      </c>
      <c r="E79" s="36"/>
      <c r="F79" s="30">
        <f t="shared" si="12"/>
        <v>0.73499945324105165</v>
      </c>
      <c r="G79" s="31"/>
      <c r="H79" s="30">
        <f t="shared" si="13"/>
        <v>0.14801840509297204</v>
      </c>
      <c r="I79" s="8"/>
    </row>
    <row r="80" spans="1:11" ht="19.8">
      <c r="A80" s="13" t="s">
        <v>14</v>
      </c>
      <c r="B80" s="30">
        <v>0.43606903375227329</v>
      </c>
      <c r="C80" s="30">
        <v>0.32989136129977409</v>
      </c>
      <c r="D80" s="30">
        <v>0.71094737796556029</v>
      </c>
      <c r="E80" s="36"/>
      <c r="F80" s="30">
        <f t="shared" si="12"/>
        <v>0.49230259100586921</v>
      </c>
      <c r="G80" s="31"/>
      <c r="H80" s="30">
        <f t="shared" si="13"/>
        <v>0.19665345580574994</v>
      </c>
      <c r="I80" s="8"/>
    </row>
    <row r="81" spans="1:10">
      <c r="A81" s="13" t="s">
        <v>45</v>
      </c>
      <c r="B81" s="30">
        <v>9.0990044439970106</v>
      </c>
      <c r="C81" s="30">
        <v>8.621443454124524</v>
      </c>
      <c r="D81" s="30">
        <v>7.0147932533630826</v>
      </c>
      <c r="E81" s="36"/>
      <c r="F81" s="30">
        <f t="shared" si="12"/>
        <v>8.2450803838282045</v>
      </c>
      <c r="G81" s="31"/>
      <c r="H81" s="30">
        <f t="shared" si="13"/>
        <v>1.0918887041741456</v>
      </c>
      <c r="I81" s="8"/>
    </row>
    <row r="82" spans="1:10" ht="19.8">
      <c r="A82" s="13" t="s">
        <v>47</v>
      </c>
      <c r="B82" s="30">
        <v>9.1903966117628784</v>
      </c>
      <c r="C82" s="30">
        <v>10.451463657514825</v>
      </c>
      <c r="D82" s="30">
        <v>8.703674796348011</v>
      </c>
      <c r="E82" s="36"/>
      <c r="F82" s="30">
        <f t="shared" si="12"/>
        <v>9.4485116885419043</v>
      </c>
      <c r="G82" s="31"/>
      <c r="H82" s="30">
        <f t="shared" si="13"/>
        <v>0.9020304986252845</v>
      </c>
      <c r="I82" s="8"/>
    </row>
    <row r="83" spans="1:10">
      <c r="B83" s="4"/>
      <c r="C83" s="4"/>
      <c r="D83" s="4"/>
      <c r="E83" s="2"/>
      <c r="F83" s="13"/>
      <c r="G83" s="2"/>
      <c r="H83" s="2"/>
      <c r="I83" s="2"/>
      <c r="J83" s="2"/>
    </row>
    <row r="84" spans="1:10">
      <c r="B84" s="24" t="s">
        <v>41</v>
      </c>
      <c r="C84" s="24"/>
      <c r="D84" s="24"/>
      <c r="F84" s="3" t="s">
        <v>1</v>
      </c>
      <c r="G84" s="10"/>
      <c r="H84" s="3" t="s">
        <v>37</v>
      </c>
      <c r="I84" s="10"/>
    </row>
    <row r="85" spans="1:10">
      <c r="A85" s="13" t="s">
        <v>4</v>
      </c>
      <c r="B85" s="17">
        <v>0.16384177689723001</v>
      </c>
      <c r="C85" s="17">
        <v>0.161776235372427</v>
      </c>
      <c r="D85" s="17">
        <v>0.16421355723724201</v>
      </c>
      <c r="F85" s="17">
        <f t="shared" ref="F85:F92" si="14">AVERAGE(B85:D85)</f>
        <v>0.16327718983563302</v>
      </c>
      <c r="G85" s="10"/>
      <c r="H85" s="15">
        <f>_xlfn.STDEV.S(B85:D85)</f>
        <v>1.3130892508768741E-3</v>
      </c>
      <c r="I85" s="10"/>
    </row>
    <row r="86" spans="1:10" ht="19.8">
      <c r="A86" s="13" t="s">
        <v>12</v>
      </c>
      <c r="B86" s="17">
        <v>0.137726922601806</v>
      </c>
      <c r="C86" s="17">
        <v>0.139279400229711</v>
      </c>
      <c r="D86" s="17">
        <v>0.156681066053625</v>
      </c>
      <c r="F86" s="17">
        <f t="shared" si="14"/>
        <v>0.14456246296171402</v>
      </c>
      <c r="G86" s="10"/>
      <c r="H86" s="15">
        <f t="shared" ref="H86:H92" si="15">_xlfn.STDEV.S(B86:D86)</f>
        <v>1.0523685303672975E-2</v>
      </c>
      <c r="I86" s="10"/>
    </row>
    <row r="87" spans="1:10">
      <c r="A87" s="13" t="s">
        <v>7</v>
      </c>
      <c r="B87" s="17">
        <v>0.341620899946733</v>
      </c>
      <c r="C87" s="17">
        <v>0.33010327472928902</v>
      </c>
      <c r="D87" s="17">
        <v>0.32299940397379601</v>
      </c>
      <c r="F87" s="17">
        <f t="shared" si="14"/>
        <v>0.33157452621660605</v>
      </c>
      <c r="G87" s="10"/>
      <c r="H87" s="15">
        <f t="shared" si="15"/>
        <v>9.3975243427046537E-3</v>
      </c>
      <c r="I87" s="10"/>
    </row>
    <row r="88" spans="1:10" ht="19.8">
      <c r="A88" s="13" t="s">
        <v>13</v>
      </c>
      <c r="B88" s="17">
        <v>0.18183488039911999</v>
      </c>
      <c r="C88" s="17">
        <v>0.182998461241106</v>
      </c>
      <c r="D88" s="17">
        <v>0.18194556340444701</v>
      </c>
      <c r="F88" s="17">
        <f>AVERAGE(B88:D88)</f>
        <v>0.18225963501489098</v>
      </c>
      <c r="G88" s="7"/>
      <c r="H88" s="15">
        <f t="shared" si="15"/>
        <v>6.422311315440705E-4</v>
      </c>
      <c r="I88" s="3"/>
    </row>
    <row r="89" spans="1:10">
      <c r="A89" s="14" t="s">
        <v>9</v>
      </c>
      <c r="B89" s="17">
        <v>0.16735984535151399</v>
      </c>
      <c r="C89" s="17">
        <v>0.161776235372427</v>
      </c>
      <c r="D89" s="17">
        <v>0.159825658670986</v>
      </c>
      <c r="F89" s="17">
        <f t="shared" si="14"/>
        <v>0.16298724646497564</v>
      </c>
      <c r="G89" s="7"/>
      <c r="H89" s="15">
        <f t="shared" si="15"/>
        <v>3.910358440599569E-3</v>
      </c>
      <c r="I89" s="3"/>
    </row>
    <row r="90" spans="1:10" ht="19.8">
      <c r="A90" s="13" t="s">
        <v>14</v>
      </c>
      <c r="B90" s="17">
        <v>0.156524432526328</v>
      </c>
      <c r="C90" s="17">
        <v>0.15283383317351601</v>
      </c>
      <c r="D90" s="17">
        <v>0.155690006461153</v>
      </c>
      <c r="F90" s="17">
        <f t="shared" si="14"/>
        <v>0.15501609072033234</v>
      </c>
      <c r="G90" s="7"/>
      <c r="H90" s="15">
        <f t="shared" si="15"/>
        <v>1.9353947181488501E-3</v>
      </c>
      <c r="I90" s="3"/>
    </row>
    <row r="91" spans="1:10">
      <c r="A91" s="13" t="s">
        <v>45</v>
      </c>
      <c r="B91" s="17">
        <v>0.37251281721952401</v>
      </c>
      <c r="C91" s="17">
        <v>0.359824466298034</v>
      </c>
      <c r="D91" s="17">
        <v>0.34362409319014098</v>
      </c>
      <c r="F91" s="17">
        <f t="shared" si="14"/>
        <v>0.35865379223589966</v>
      </c>
      <c r="G91" s="7"/>
      <c r="H91" s="15">
        <f t="shared" si="15"/>
        <v>1.4479898215501334E-2</v>
      </c>
      <c r="I91" s="3"/>
    </row>
    <row r="92" spans="1:10" ht="19.8">
      <c r="A92" s="13" t="s">
        <v>47</v>
      </c>
      <c r="B92" s="17">
        <v>0.17410197795599999</v>
      </c>
      <c r="C92" s="17">
        <v>0.173938934851918</v>
      </c>
      <c r="D92" s="17">
        <v>0.16902215971583001</v>
      </c>
      <c r="F92" s="17">
        <f t="shared" si="14"/>
        <v>0.17235435750791597</v>
      </c>
      <c r="G92" s="7"/>
      <c r="H92" s="15">
        <f t="shared" si="15"/>
        <v>2.886919181001475E-3</v>
      </c>
      <c r="I92" s="3"/>
    </row>
  </sheetData>
  <mergeCells count="11">
    <mergeCell ref="J15:L15"/>
    <mergeCell ref="N15:P15"/>
    <mergeCell ref="R15:T15"/>
    <mergeCell ref="B36:D36"/>
    <mergeCell ref="B50:D50"/>
    <mergeCell ref="B26:D26"/>
    <mergeCell ref="B74:D74"/>
    <mergeCell ref="B84:D84"/>
    <mergeCell ref="B2:D2"/>
    <mergeCell ref="B60:D60"/>
    <mergeCell ref="B12:D12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835C2-D536-4289-8ED1-B3D0A72A55F7}">
  <dimension ref="A1:I44"/>
  <sheetViews>
    <sheetView zoomScale="86" workbookViewId="0"/>
  </sheetViews>
  <sheetFormatPr defaultRowHeight="18"/>
  <cols>
    <col min="1" max="1" width="37.19921875" customWidth="1"/>
    <col min="2" max="5" width="10" bestFit="1" customWidth="1"/>
  </cols>
  <sheetData>
    <row r="1" spans="1:9">
      <c r="A1" s="1" t="s">
        <v>21</v>
      </c>
      <c r="B1" s="2"/>
      <c r="C1" s="2"/>
      <c r="D1" s="2"/>
    </row>
    <row r="2" spans="1:9" ht="19.8">
      <c r="B2" s="23" t="s">
        <v>42</v>
      </c>
      <c r="C2" s="23"/>
      <c r="D2" s="23"/>
      <c r="E2" s="23"/>
      <c r="G2" s="3" t="s">
        <v>16</v>
      </c>
      <c r="I2" s="3" t="s">
        <v>37</v>
      </c>
    </row>
    <row r="3" spans="1:9">
      <c r="A3" s="13" t="s">
        <v>17</v>
      </c>
      <c r="B3" s="17">
        <v>7.4862752194266094E-2</v>
      </c>
      <c r="C3" s="17">
        <v>7.5261916288145395E-2</v>
      </c>
      <c r="D3" s="17">
        <v>7.4729778982570702E-2</v>
      </c>
      <c r="E3" s="17">
        <v>7.3932793574147296E-2</v>
      </c>
      <c r="G3" s="16">
        <f>AVERAGE(B3:E3)</f>
        <v>7.4696810259782365E-2</v>
      </c>
      <c r="I3" s="16">
        <f>_xlfn.STDEV.S(B3:E3)</f>
        <v>5.5728208940760869E-4</v>
      </c>
    </row>
    <row r="4" spans="1:9" ht="19.8">
      <c r="A4" s="13" t="s">
        <v>20</v>
      </c>
      <c r="B4" s="17">
        <v>7.0935090368803203E-2</v>
      </c>
      <c r="C4" s="17">
        <v>6.9881998354610703E-2</v>
      </c>
      <c r="D4" s="17">
        <v>6.9400183269173105E-2</v>
      </c>
      <c r="E4" s="17">
        <v>6.3789340592449104E-2</v>
      </c>
      <c r="G4" s="16">
        <f t="shared" ref="G4:G8" si="0">AVERAGE(B4:E4)</f>
        <v>6.8501653146259028E-2</v>
      </c>
      <c r="I4" s="16">
        <f t="shared" ref="I4:I8" si="1">_xlfn.STDEV.S(B4:E4)</f>
        <v>3.2062551154922953E-3</v>
      </c>
    </row>
    <row r="5" spans="1:9">
      <c r="A5" s="13" t="s">
        <v>43</v>
      </c>
      <c r="B5" s="17">
        <v>1.12836196934863</v>
      </c>
      <c r="C5" s="17">
        <v>0.58498412177390002</v>
      </c>
      <c r="D5" s="17">
        <v>0.50155692714306299</v>
      </c>
      <c r="E5" s="17">
        <v>1.11836196934863</v>
      </c>
      <c r="G5" s="16">
        <f t="shared" si="0"/>
        <v>0.83331624690355577</v>
      </c>
      <c r="I5" s="16">
        <f t="shared" si="1"/>
        <v>0.33666805255658261</v>
      </c>
    </row>
    <row r="6" spans="1:9" ht="19.8">
      <c r="A6" s="13" t="s">
        <v>44</v>
      </c>
      <c r="B6" s="17">
        <v>1.3319466382744301</v>
      </c>
      <c r="C6" s="17">
        <v>1.59144503346068</v>
      </c>
      <c r="D6" s="17">
        <v>1.2504995972446</v>
      </c>
      <c r="E6" s="17">
        <v>1.61662947507985</v>
      </c>
      <c r="G6" s="16">
        <f t="shared" si="0"/>
        <v>1.4476301860148899</v>
      </c>
      <c r="I6" s="16">
        <f t="shared" si="1"/>
        <v>0.18392627354192734</v>
      </c>
    </row>
    <row r="7" spans="1:9">
      <c r="A7" s="13" t="s">
        <v>18</v>
      </c>
      <c r="B7" s="17">
        <v>2.2111477976645499</v>
      </c>
      <c r="C7" s="17">
        <v>2.0868917118733101</v>
      </c>
      <c r="D7" s="17">
        <v>2.0705231897051499</v>
      </c>
      <c r="E7" s="17">
        <v>1.55433542345551</v>
      </c>
      <c r="G7" s="16">
        <f t="shared" si="0"/>
        <v>1.9807245306746299</v>
      </c>
      <c r="I7" s="16">
        <f t="shared" si="1"/>
        <v>0.29111156066176158</v>
      </c>
    </row>
    <row r="8" spans="1:9" ht="19.8">
      <c r="A8" s="13" t="s">
        <v>19</v>
      </c>
      <c r="B8" s="17">
        <v>3.3492083269848698</v>
      </c>
      <c r="C8" s="17">
        <v>3.5094301356713</v>
      </c>
      <c r="D8" s="17">
        <v>3.74772820436529</v>
      </c>
      <c r="E8" s="17">
        <v>3.0552265173889301</v>
      </c>
      <c r="G8" s="16">
        <f t="shared" si="0"/>
        <v>3.4153982961025973</v>
      </c>
      <c r="I8" s="16">
        <f t="shared" si="1"/>
        <v>0.29062574844183858</v>
      </c>
    </row>
    <row r="9" spans="1:9">
      <c r="A9" s="14"/>
    </row>
    <row r="10" spans="1:9">
      <c r="A10" s="13"/>
    </row>
    <row r="11" spans="1:9">
      <c r="A11" s="13"/>
    </row>
    <row r="12" spans="1:9">
      <c r="A12" s="13"/>
    </row>
    <row r="13" spans="1:9">
      <c r="A13" s="1" t="s">
        <v>22</v>
      </c>
      <c r="B13" s="2"/>
      <c r="C13" s="2"/>
      <c r="D13" s="2"/>
    </row>
    <row r="14" spans="1:9" ht="19.8">
      <c r="B14" s="23" t="s">
        <v>42</v>
      </c>
      <c r="C14" s="23"/>
      <c r="D14" s="23"/>
      <c r="E14" s="23"/>
      <c r="G14" s="3" t="s">
        <v>16</v>
      </c>
      <c r="I14" s="3" t="s">
        <v>37</v>
      </c>
    </row>
    <row r="15" spans="1:9">
      <c r="A15" s="13" t="s">
        <v>17</v>
      </c>
      <c r="B15" s="17">
        <v>8.0388707586720606E-2</v>
      </c>
      <c r="C15" s="17">
        <v>8.6053741856704405E-2</v>
      </c>
      <c r="D15" s="17">
        <v>8.8686502038926501E-2</v>
      </c>
      <c r="E15" s="17">
        <v>7.9585415746528096E-2</v>
      </c>
      <c r="G15" s="16">
        <f>AVERAGE(B15:E15)</f>
        <v>8.3678591807219899E-2</v>
      </c>
      <c r="I15" s="16">
        <f>_xlfn.STDEV.S(B15:E15)</f>
        <v>4.408247236506767E-3</v>
      </c>
    </row>
    <row r="16" spans="1:9" ht="19.8">
      <c r="A16" s="13" t="s">
        <v>20</v>
      </c>
      <c r="B16" s="17">
        <v>7.9451678107959806E-2</v>
      </c>
      <c r="C16" s="17">
        <v>7.3651603772570295E-2</v>
      </c>
      <c r="D16" s="17">
        <v>6.9798416576657807E-2</v>
      </c>
      <c r="E16" s="17">
        <v>8.7095858621701897E-2</v>
      </c>
      <c r="G16" s="16">
        <f t="shared" ref="G16:G19" si="2">AVERAGE(B16:E16)</f>
        <v>7.7499389269722455E-2</v>
      </c>
      <c r="I16" s="16">
        <f t="shared" ref="I16:I20" si="3">_xlfn.STDEV.S(B16:E16)</f>
        <v>7.5280384648062811E-3</v>
      </c>
    </row>
    <row r="17" spans="1:9">
      <c r="A17" s="13" t="s">
        <v>43</v>
      </c>
      <c r="B17" s="17">
        <v>1.11020021820102</v>
      </c>
      <c r="C17" s="17">
        <v>0.384800515763359</v>
      </c>
      <c r="D17" s="17">
        <v>0.299415100998979</v>
      </c>
      <c r="E17" s="17">
        <v>1.01679212525702</v>
      </c>
      <c r="G17" s="16">
        <f t="shared" si="2"/>
        <v>0.70280199005509447</v>
      </c>
      <c r="I17" s="16">
        <f t="shared" si="3"/>
        <v>0.4196860100974899</v>
      </c>
    </row>
    <row r="18" spans="1:9" ht="19.8">
      <c r="A18" s="13" t="s">
        <v>44</v>
      </c>
      <c r="B18" s="17">
        <v>1.4153585511665201</v>
      </c>
      <c r="C18" s="17">
        <v>0.97559538872129503</v>
      </c>
      <c r="D18" s="17">
        <v>0.39722129558685398</v>
      </c>
      <c r="E18" s="17">
        <v>1.26966821882429</v>
      </c>
      <c r="G18" s="16">
        <f t="shared" si="2"/>
        <v>1.0144608635747399</v>
      </c>
      <c r="I18" s="16">
        <f t="shared" si="3"/>
        <v>0.45031283922600635</v>
      </c>
    </row>
    <row r="19" spans="1:9">
      <c r="A19" s="13" t="s">
        <v>18</v>
      </c>
      <c r="B19" s="17">
        <v>2.41211923791646</v>
      </c>
      <c r="C19" s="17">
        <v>2.2480011967262499</v>
      </c>
      <c r="D19" s="17">
        <v>2.3756310920500501</v>
      </c>
      <c r="E19" s="17">
        <v>1.57879550835389</v>
      </c>
      <c r="G19" s="16">
        <f t="shared" si="2"/>
        <v>2.1536367587616625</v>
      </c>
      <c r="I19" s="16">
        <f t="shared" si="3"/>
        <v>0.38963306942340331</v>
      </c>
    </row>
    <row r="20" spans="1:9" ht="19.8">
      <c r="A20" s="13" t="s">
        <v>19</v>
      </c>
      <c r="B20" s="17">
        <v>3.9736643942681602</v>
      </c>
      <c r="C20" s="17">
        <v>3.38583581690997</v>
      </c>
      <c r="D20" s="17">
        <v>2.88904685595248</v>
      </c>
      <c r="E20" s="17">
        <v>1.87093099017723</v>
      </c>
      <c r="G20" s="16">
        <f t="shared" ref="G20" si="4">AVERAGE(B20:E20)</f>
        <v>3.0298695143269598</v>
      </c>
      <c r="I20" s="16">
        <f t="shared" si="3"/>
        <v>0.8907731300856675</v>
      </c>
    </row>
    <row r="25" spans="1:9">
      <c r="A25" s="1" t="s">
        <v>23</v>
      </c>
      <c r="B25" s="2"/>
      <c r="C25" s="2"/>
      <c r="D25" s="2"/>
    </row>
    <row r="26" spans="1:9" ht="19.8">
      <c r="B26" s="23" t="s">
        <v>42</v>
      </c>
      <c r="C26" s="23"/>
      <c r="D26" s="23"/>
      <c r="E26" s="23"/>
      <c r="G26" s="3" t="s">
        <v>16</v>
      </c>
      <c r="I26" s="3" t="s">
        <v>37</v>
      </c>
    </row>
    <row r="27" spans="1:9">
      <c r="A27" s="13" t="s">
        <v>17</v>
      </c>
      <c r="B27" s="17">
        <v>5.4455546000815001E-2</v>
      </c>
      <c r="C27" s="17">
        <v>7.5809052231521706E-2</v>
      </c>
      <c r="D27" s="17">
        <v>7.4951578731790702E-2</v>
      </c>
      <c r="E27" s="17">
        <v>7.8391677773699903E-2</v>
      </c>
      <c r="G27" s="16">
        <f>AVERAGE(B27:E27)</f>
        <v>7.0901963684456837E-2</v>
      </c>
      <c r="I27" s="16">
        <f>_xlfn.STDEV.S(B27:E27)</f>
        <v>1.1061334636226317E-2</v>
      </c>
    </row>
    <row r="28" spans="1:9" ht="19.8">
      <c r="A28" s="13" t="s">
        <v>20</v>
      </c>
      <c r="B28" s="17">
        <v>8.5091580692286006E-2</v>
      </c>
      <c r="C28" s="17">
        <v>8.1250417821471604E-2</v>
      </c>
      <c r="D28" s="17">
        <v>8.3385053898834896E-2</v>
      </c>
      <c r="E28" s="17">
        <v>0.117581136121817</v>
      </c>
      <c r="G28" s="16">
        <f t="shared" ref="G28:G31" si="5">AVERAGE(B28:E28)</f>
        <v>9.1827047133602374E-2</v>
      </c>
      <c r="I28" s="16">
        <f t="shared" ref="I28:I31" si="6">_xlfn.STDEV.S(B28:E28)</f>
        <v>1.7241151790382811E-2</v>
      </c>
    </row>
    <row r="29" spans="1:9">
      <c r="A29" s="13" t="s">
        <v>43</v>
      </c>
      <c r="B29" s="17">
        <v>0.16797459737133699</v>
      </c>
      <c r="C29" s="17">
        <v>0.26648427732583202</v>
      </c>
      <c r="D29" s="17">
        <v>0.18568206547511901</v>
      </c>
      <c r="E29" s="17">
        <v>0.174550783843061</v>
      </c>
      <c r="G29" s="16">
        <f t="shared" si="5"/>
        <v>0.19867293100383726</v>
      </c>
      <c r="I29" s="16">
        <f t="shared" si="6"/>
        <v>4.5794493659701015E-2</v>
      </c>
    </row>
    <row r="30" spans="1:9" ht="19.8">
      <c r="A30" s="13" t="s">
        <v>44</v>
      </c>
      <c r="B30" s="17">
        <v>0.170529079780258</v>
      </c>
      <c r="C30" s="17">
        <v>0.470352674242421</v>
      </c>
      <c r="D30" s="17">
        <v>0.59644144259987697</v>
      </c>
      <c r="E30" s="17">
        <v>0.425678467876137</v>
      </c>
      <c r="G30" s="16">
        <f t="shared" si="5"/>
        <v>0.41575041612467323</v>
      </c>
      <c r="I30" s="16">
        <f t="shared" si="6"/>
        <v>0.17875749275703143</v>
      </c>
    </row>
    <row r="31" spans="1:9">
      <c r="A31" s="13" t="s">
        <v>18</v>
      </c>
      <c r="B31" s="17">
        <v>0.66572769533857401</v>
      </c>
      <c r="C31" s="17">
        <v>0.31615282693198499</v>
      </c>
      <c r="D31" s="17">
        <v>0.25804551991293001</v>
      </c>
      <c r="E31" s="17">
        <v>0.28380095176922299</v>
      </c>
      <c r="G31" s="16">
        <f t="shared" si="5"/>
        <v>0.38093174848817801</v>
      </c>
      <c r="I31" s="16">
        <f t="shared" si="6"/>
        <v>0.19134650668800132</v>
      </c>
    </row>
    <row r="32" spans="1:9" ht="19.8">
      <c r="A32" s="13" t="s">
        <v>19</v>
      </c>
      <c r="B32" s="17">
        <v>0.36869179106939798</v>
      </c>
      <c r="C32" s="17">
        <v>0.93776109520191597</v>
      </c>
      <c r="D32" s="17">
        <v>1.7798706767592201</v>
      </c>
      <c r="E32" s="17">
        <v>1.1967259689771299</v>
      </c>
      <c r="G32" s="16">
        <f t="shared" ref="G32" si="7">AVERAGE(B32:E32)</f>
        <v>1.070762383001916</v>
      </c>
      <c r="I32" s="16">
        <f t="shared" ref="I32" si="8">_xlfn.STDEV.S(B32:E32)</f>
        <v>0.58574563759367559</v>
      </c>
    </row>
    <row r="37" spans="1:9">
      <c r="A37" s="1" t="s">
        <v>24</v>
      </c>
      <c r="B37" s="2"/>
      <c r="C37" s="2"/>
      <c r="D37" s="2"/>
    </row>
    <row r="38" spans="1:9" ht="19.8">
      <c r="B38" s="23" t="s">
        <v>42</v>
      </c>
      <c r="C38" s="23"/>
      <c r="D38" s="23"/>
      <c r="E38" s="23"/>
      <c r="G38" s="3" t="s">
        <v>16</v>
      </c>
      <c r="I38" s="3" t="s">
        <v>37</v>
      </c>
    </row>
    <row r="39" spans="1:9">
      <c r="A39" s="13" t="s">
        <v>17</v>
      </c>
      <c r="B39" s="17">
        <v>6.1016574486512203E-2</v>
      </c>
      <c r="C39" s="17">
        <v>6.1826104443781699E-2</v>
      </c>
      <c r="D39" s="17">
        <v>6.9180590276478798E-2</v>
      </c>
      <c r="E39" s="17">
        <v>7.2905070404514202E-2</v>
      </c>
      <c r="G39" s="16">
        <f>AVERAGE(B39:E39)</f>
        <v>6.6232084902821731E-2</v>
      </c>
      <c r="I39" s="16">
        <f>_xlfn.STDEV.S(B39:E39)</f>
        <v>5.768784740664141E-3</v>
      </c>
    </row>
    <row r="40" spans="1:9" ht="19.8">
      <c r="A40" s="13" t="s">
        <v>20</v>
      </c>
      <c r="B40" s="17">
        <v>7.2905070404514202E-2</v>
      </c>
      <c r="C40" s="17">
        <v>7.2905070404514202E-2</v>
      </c>
      <c r="D40" s="17">
        <v>8.00285554747239E-2</v>
      </c>
      <c r="E40" s="17">
        <v>8.2996058392283203E-2</v>
      </c>
      <c r="G40" s="16">
        <f t="shared" ref="G40:G43" si="9">AVERAGE(B40:E40)</f>
        <v>7.7208688669008874E-2</v>
      </c>
      <c r="I40" s="16">
        <f t="shared" ref="I40:I42" si="10">_xlfn.STDEV.S(B40:E40)</f>
        <v>5.1149310014515391E-3</v>
      </c>
    </row>
    <row r="41" spans="1:9">
      <c r="A41" s="13" t="s">
        <v>43</v>
      </c>
      <c r="B41" s="17">
        <v>0.2</v>
      </c>
      <c r="C41" s="17">
        <v>0.11</v>
      </c>
      <c r="D41" s="17">
        <v>0.15</v>
      </c>
      <c r="E41" s="17">
        <v>0.14000000000000001</v>
      </c>
      <c r="G41" s="16">
        <f t="shared" si="9"/>
        <v>0.15</v>
      </c>
      <c r="I41" s="16">
        <f t="shared" si="10"/>
        <v>3.7416573867739451E-2</v>
      </c>
    </row>
    <row r="42" spans="1:9" ht="19.8">
      <c r="A42" s="13" t="s">
        <v>44</v>
      </c>
      <c r="B42" s="17">
        <v>0.1</v>
      </c>
      <c r="C42" s="17">
        <v>0.44</v>
      </c>
      <c r="D42" s="17">
        <v>0.53</v>
      </c>
      <c r="E42" s="17">
        <v>0.27</v>
      </c>
      <c r="G42" s="16">
        <f t="shared" si="9"/>
        <v>0.33500000000000002</v>
      </c>
      <c r="I42" s="16">
        <f t="shared" si="10"/>
        <v>0.19017535767461211</v>
      </c>
    </row>
    <row r="43" spans="1:9">
      <c r="A43" s="13" t="s">
        <v>18</v>
      </c>
      <c r="B43" s="17">
        <v>0.18542251990189501</v>
      </c>
      <c r="C43" s="17">
        <v>0.30203083472478798</v>
      </c>
      <c r="D43" s="17">
        <v>0.165734830760601</v>
      </c>
      <c r="E43" s="17">
        <v>0.16204503120903199</v>
      </c>
      <c r="G43" s="16">
        <f t="shared" si="9"/>
        <v>0.20380830414907899</v>
      </c>
      <c r="I43" s="16">
        <f>_xlfn.STDEV.S(B43:E43)</f>
        <v>6.6280874359571917E-2</v>
      </c>
    </row>
    <row r="44" spans="1:9" ht="19.8">
      <c r="A44" s="13" t="s">
        <v>19</v>
      </c>
      <c r="B44" s="17">
        <v>0.37188058220346099</v>
      </c>
      <c r="C44" s="17">
        <v>0.62922294904005704</v>
      </c>
      <c r="D44" s="17">
        <v>1.62609956059935</v>
      </c>
      <c r="E44" s="17">
        <v>0.93558981370821603</v>
      </c>
      <c r="G44" s="16">
        <f t="shared" ref="G44" si="11">AVERAGE(B44:E44)</f>
        <v>0.89069822638777107</v>
      </c>
      <c r="I44" s="16">
        <f t="shared" ref="I44" si="12">_xlfn.STDEV.S(B44:E44)</f>
        <v>0.54171685271715542</v>
      </c>
    </row>
  </sheetData>
  <mergeCells count="4">
    <mergeCell ref="B2:E2"/>
    <mergeCell ref="B14:E14"/>
    <mergeCell ref="B26:E26"/>
    <mergeCell ref="B38:E38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12E4-D03D-4529-A2C4-5AECBABC8C9C}">
  <dimension ref="A1:O19"/>
  <sheetViews>
    <sheetView zoomScale="95" workbookViewId="0"/>
  </sheetViews>
  <sheetFormatPr defaultRowHeight="18"/>
  <cols>
    <col min="1" max="1" width="37.19921875" customWidth="1"/>
    <col min="7" max="7" width="9.3984375" bestFit="1" customWidth="1"/>
    <col min="8" max="8" width="9.5" customWidth="1"/>
    <col min="9" max="10" width="9.3984375" bestFit="1" customWidth="1"/>
  </cols>
  <sheetData>
    <row r="1" spans="1:15">
      <c r="A1" s="1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1"/>
      <c r="N1" s="11"/>
      <c r="O1" s="11"/>
    </row>
    <row r="2" spans="1:15">
      <c r="B2" s="23" t="s">
        <v>25</v>
      </c>
      <c r="C2" s="23"/>
      <c r="D2" s="23"/>
      <c r="E2" s="23"/>
      <c r="F2" s="3"/>
      <c r="G2" s="3" t="s">
        <v>1</v>
      </c>
      <c r="I2" s="3" t="s">
        <v>37</v>
      </c>
      <c r="K2" s="8"/>
    </row>
    <row r="3" spans="1:15">
      <c r="A3" s="13" t="s">
        <v>4</v>
      </c>
      <c r="B3" s="30">
        <v>0.18184855518574711</v>
      </c>
      <c r="C3" s="30">
        <v>0.20496633880498757</v>
      </c>
      <c r="D3" s="30">
        <v>7.4521994208323006E-2</v>
      </c>
      <c r="E3" s="30">
        <v>0.14846672640868833</v>
      </c>
      <c r="F3" s="36"/>
      <c r="G3" s="30">
        <f>AVERAGE(B3:E3)</f>
        <v>0.1524509036519365</v>
      </c>
      <c r="H3" s="31"/>
      <c r="I3" s="32">
        <f>_xlfn.STDEV.S(B3:E3)</f>
        <v>5.6894292157749916E-2</v>
      </c>
    </row>
    <row r="4" spans="1:15" ht="19.8">
      <c r="A4" s="13" t="s">
        <v>12</v>
      </c>
      <c r="B4" s="30">
        <v>0.12141284643155109</v>
      </c>
      <c r="C4" s="30">
        <v>0.2757934218314384</v>
      </c>
      <c r="D4" s="30">
        <v>0.1888925093145786</v>
      </c>
      <c r="E4" s="30">
        <v>1.0562308950915764E-2</v>
      </c>
      <c r="F4" s="36"/>
      <c r="G4" s="30">
        <f>AVERAGE(B4:E4)</f>
        <v>0.14916527163212098</v>
      </c>
      <c r="H4" s="31"/>
      <c r="I4" s="32">
        <f>_xlfn.STDEV.S(B4:E4)</f>
        <v>0.11194331929641915</v>
      </c>
    </row>
    <row r="5" spans="1:15" ht="19.2">
      <c r="A5" s="13" t="s">
        <v>28</v>
      </c>
      <c r="B5" s="30">
        <v>1.5957320707379694</v>
      </c>
      <c r="C5" s="30">
        <v>1.60887183705375</v>
      </c>
      <c r="D5" s="30">
        <v>1.6146725223102485</v>
      </c>
      <c r="E5" s="30">
        <v>1.6625800409162901</v>
      </c>
      <c r="F5" s="36"/>
      <c r="G5" s="30">
        <f>AVERAGE(B5:E5)</f>
        <v>1.6204641177545647</v>
      </c>
      <c r="H5" s="31"/>
      <c r="I5" s="32">
        <f t="shared" ref="I5:I6" si="0">_xlfn.STDEV.S(B5:E5)</f>
        <v>2.9173896340350454E-2</v>
      </c>
    </row>
    <row r="6" spans="1:15" ht="19.8">
      <c r="A6" s="13" t="s">
        <v>29</v>
      </c>
      <c r="B6" s="30">
        <v>3.6239751618906402</v>
      </c>
      <c r="C6" s="30">
        <v>3.1182022939177299</v>
      </c>
      <c r="D6" s="30">
        <v>2.9552921999999997</v>
      </c>
      <c r="E6" s="30">
        <v>4.1670886782090895</v>
      </c>
      <c r="F6" s="31"/>
      <c r="G6" s="30">
        <f>AVERAGE(B6:E6)</f>
        <v>3.4661395835043649</v>
      </c>
      <c r="H6" s="31"/>
      <c r="I6" s="32">
        <f t="shared" si="0"/>
        <v>0.5471950017711692</v>
      </c>
    </row>
    <row r="7" spans="1:15">
      <c r="A7" s="14"/>
      <c r="G7" s="13"/>
    </row>
    <row r="9" spans="1:15">
      <c r="A9" s="1" t="s">
        <v>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5">
      <c r="B10" s="23" t="s">
        <v>25</v>
      </c>
      <c r="C10" s="23"/>
      <c r="D10" s="23"/>
      <c r="E10" s="23"/>
      <c r="F10" s="3"/>
      <c r="G10" s="3" t="s">
        <v>1</v>
      </c>
      <c r="I10" s="3" t="s">
        <v>37</v>
      </c>
      <c r="K10" s="8"/>
    </row>
    <row r="11" spans="1:15">
      <c r="A11" s="13" t="s">
        <v>4</v>
      </c>
      <c r="B11" s="30">
        <v>0.12398865226710899</v>
      </c>
      <c r="C11" s="30">
        <v>0.30061007454860855</v>
      </c>
      <c r="D11" s="30">
        <v>0.27907286679937943</v>
      </c>
      <c r="E11" s="30">
        <v>0.19513338792733836</v>
      </c>
      <c r="F11" s="36"/>
      <c r="G11" s="30">
        <f>AVERAGE(B11:E11)</f>
        <v>0.22470124538560884</v>
      </c>
      <c r="H11" s="31"/>
      <c r="I11" s="32">
        <f>_xlfn.STDEV.S(B11:E11)</f>
        <v>8.1108380511068764E-2</v>
      </c>
      <c r="K11" s="8"/>
    </row>
    <row r="12" spans="1:15" ht="19.8">
      <c r="A12" s="13" t="s">
        <v>12</v>
      </c>
      <c r="B12" s="30">
        <v>0.12776922985046149</v>
      </c>
      <c r="C12" s="30">
        <v>0.27195004858436095</v>
      </c>
      <c r="D12" s="30">
        <v>0.16164732999284034</v>
      </c>
      <c r="E12" s="30">
        <v>0.24050765350512845</v>
      </c>
      <c r="F12" s="36"/>
      <c r="G12" s="30">
        <f>AVERAGE(B12:E12)</f>
        <v>0.20046856548319783</v>
      </c>
      <c r="H12" s="31"/>
      <c r="I12" s="32">
        <f>_xlfn.STDEV.S(B12:E12)</f>
        <v>6.709449237806038E-2</v>
      </c>
      <c r="K12" s="8"/>
    </row>
    <row r="13" spans="1:15" ht="19.2">
      <c r="A13" s="13" t="s">
        <v>26</v>
      </c>
      <c r="B13" s="30">
        <v>23.148621951620932</v>
      </c>
      <c r="C13" s="30">
        <v>19.0375639644428</v>
      </c>
      <c r="D13" s="30">
        <v>13.990900611945927</v>
      </c>
      <c r="E13" s="30">
        <v>20.227500621073453</v>
      </c>
      <c r="F13" s="36"/>
      <c r="G13" s="30">
        <f>AVERAGE(B13:E13)</f>
        <v>19.101146787270778</v>
      </c>
      <c r="H13" s="31"/>
      <c r="I13" s="32">
        <f t="shared" ref="I13:I14" si="1">_xlfn.STDEV.S(B13:E13)</f>
        <v>3.8196590996551203</v>
      </c>
      <c r="K13" s="8"/>
    </row>
    <row r="14" spans="1:15" ht="19.8">
      <c r="A14" s="13" t="s">
        <v>27</v>
      </c>
      <c r="B14" s="30">
        <v>48.310284056441539</v>
      </c>
      <c r="C14" s="30">
        <v>49.653635022919872</v>
      </c>
      <c r="D14" s="30">
        <v>46.286736165149051</v>
      </c>
      <c r="E14" s="30">
        <v>48.671334030555165</v>
      </c>
      <c r="F14" s="36"/>
      <c r="G14" s="30">
        <f>AVERAGE(B14:E14)</f>
        <v>48.230497318766403</v>
      </c>
      <c r="H14" s="31"/>
      <c r="I14" s="32">
        <f t="shared" si="1"/>
        <v>1.4147121352963923</v>
      </c>
      <c r="K14" s="8"/>
    </row>
    <row r="15" spans="1:15">
      <c r="A15" s="14"/>
      <c r="G15" s="13"/>
    </row>
    <row r="16" spans="1:15">
      <c r="A16" s="13"/>
    </row>
    <row r="17" spans="1:6">
      <c r="A17" s="13"/>
    </row>
    <row r="18" spans="1:6">
      <c r="A18" s="13"/>
    </row>
    <row r="19" spans="1:6">
      <c r="B19" s="4"/>
      <c r="C19" s="4"/>
      <c r="D19" s="4"/>
      <c r="E19" s="2"/>
      <c r="F19" s="2"/>
    </row>
  </sheetData>
  <mergeCells count="2">
    <mergeCell ref="B10:E10"/>
    <mergeCell ref="B2:E2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76C41-E5F8-4E19-8E3C-854E5D53680C}">
  <dimension ref="A1:M24"/>
  <sheetViews>
    <sheetView workbookViewId="0">
      <selection activeCell="A18" sqref="A18:XFD19"/>
    </sheetView>
  </sheetViews>
  <sheetFormatPr defaultRowHeight="18"/>
  <cols>
    <col min="1" max="1" width="15.3984375" customWidth="1"/>
    <col min="2" max="7" width="10.8984375" bestFit="1" customWidth="1"/>
    <col min="8" max="8" width="14.3984375" customWidth="1"/>
  </cols>
  <sheetData>
    <row r="1" spans="1:12">
      <c r="A1" s="1" t="s">
        <v>2</v>
      </c>
    </row>
    <row r="2" spans="1:12">
      <c r="B2" s="24" t="s">
        <v>31</v>
      </c>
      <c r="C2" s="24"/>
      <c r="D2" s="24"/>
      <c r="E2" s="24"/>
      <c r="F2" s="24"/>
      <c r="G2" s="24"/>
      <c r="H2" s="24"/>
      <c r="J2" s="3" t="s">
        <v>1</v>
      </c>
      <c r="L2" s="3" t="s">
        <v>37</v>
      </c>
    </row>
    <row r="3" spans="1:12">
      <c r="A3" s="20" t="s">
        <v>30</v>
      </c>
      <c r="B3" s="9">
        <v>0.3</v>
      </c>
      <c r="C3" s="9">
        <v>0.36</v>
      </c>
      <c r="D3" s="9">
        <v>0.45</v>
      </c>
      <c r="E3" s="9">
        <v>0.77</v>
      </c>
      <c r="F3" s="9">
        <v>0.53</v>
      </c>
      <c r="G3" s="9">
        <v>0.92</v>
      </c>
      <c r="H3" s="9">
        <v>0.43</v>
      </c>
      <c r="J3" s="15">
        <f>AVERAGE(B3:H3)</f>
        <v>0.53714285714285714</v>
      </c>
      <c r="L3" s="16">
        <f>_xlfn.STDEV.S(B3:H3)</f>
        <v>0.22640040383608598</v>
      </c>
    </row>
    <row r="4" spans="1:12" ht="19.8">
      <c r="A4" s="21" t="s">
        <v>32</v>
      </c>
      <c r="B4" s="9">
        <v>0.68</v>
      </c>
      <c r="C4" s="9">
        <v>2.75</v>
      </c>
      <c r="D4" s="9">
        <v>0.67</v>
      </c>
      <c r="E4" s="9">
        <v>1.72</v>
      </c>
      <c r="F4" s="9">
        <v>2.23</v>
      </c>
      <c r="G4" s="9">
        <v>0.93</v>
      </c>
      <c r="H4" s="9">
        <v>1.04</v>
      </c>
      <c r="J4" s="15">
        <f>AVERAGE(B4:H4)</f>
        <v>1.4314285714285713</v>
      </c>
      <c r="L4" s="16">
        <f>_xlfn.STDEV.S(B4:H4)</f>
        <v>0.81738258221856308</v>
      </c>
    </row>
    <row r="7" spans="1:12">
      <c r="A7" s="1" t="s">
        <v>3</v>
      </c>
    </row>
    <row r="8" spans="1:12">
      <c r="B8" s="24" t="s">
        <v>33</v>
      </c>
      <c r="C8" s="24"/>
      <c r="D8" s="24"/>
      <c r="E8" s="24"/>
      <c r="F8" s="24"/>
      <c r="G8" s="24"/>
      <c r="H8" s="24"/>
      <c r="J8" s="3" t="s">
        <v>1</v>
      </c>
      <c r="L8" s="3" t="s">
        <v>37</v>
      </c>
    </row>
    <row r="9" spans="1:12">
      <c r="A9" s="20" t="s">
        <v>30</v>
      </c>
      <c r="B9" s="4">
        <v>0.14000000000000001</v>
      </c>
      <c r="C9" s="4">
        <v>0.18</v>
      </c>
      <c r="D9" s="4">
        <v>0.21</v>
      </c>
      <c r="E9" s="4">
        <v>0.47</v>
      </c>
      <c r="F9" s="4">
        <v>0.28999999999999998</v>
      </c>
      <c r="G9" s="4">
        <v>0.56999999999999995</v>
      </c>
      <c r="H9" s="4">
        <v>0.25</v>
      </c>
      <c r="J9" s="15">
        <f>AVERAGE(B9:H9)</f>
        <v>0.30142857142857143</v>
      </c>
      <c r="L9" s="16">
        <f>_xlfn.STDEV.S(B9:H9)</f>
        <v>0.15941858647687768</v>
      </c>
    </row>
    <row r="10" spans="1:12" ht="19.8">
      <c r="A10" s="21" t="s">
        <v>32</v>
      </c>
      <c r="B10" s="4">
        <v>0.36</v>
      </c>
      <c r="C10" s="4">
        <v>1.84</v>
      </c>
      <c r="D10" s="4">
        <v>0.37</v>
      </c>
      <c r="E10" s="4">
        <v>1.2</v>
      </c>
      <c r="F10" s="4">
        <v>1.48</v>
      </c>
      <c r="G10" s="4">
        <v>0.56999999999999995</v>
      </c>
      <c r="H10" s="4">
        <v>0.65</v>
      </c>
      <c r="J10" s="15">
        <f>AVERAGE(B10:H10)</f>
        <v>0.92428571428571438</v>
      </c>
      <c r="L10" s="16">
        <f>_xlfn.STDEV.S(B10:H10)</f>
        <v>0.58449000969098797</v>
      </c>
    </row>
    <row r="13" spans="1:12">
      <c r="A13" s="1" t="s">
        <v>15</v>
      </c>
    </row>
    <row r="14" spans="1:12">
      <c r="B14" s="24" t="s">
        <v>33</v>
      </c>
      <c r="C14" s="24"/>
      <c r="D14" s="24"/>
      <c r="E14" s="24"/>
      <c r="F14" s="24"/>
      <c r="G14" s="24"/>
      <c r="H14" s="24"/>
      <c r="J14" s="3" t="s">
        <v>1</v>
      </c>
      <c r="L14" s="3" t="s">
        <v>37</v>
      </c>
    </row>
    <row r="15" spans="1:12">
      <c r="A15" s="20" t="s">
        <v>30</v>
      </c>
      <c r="B15" s="4">
        <v>2.7499999999999998E-3</v>
      </c>
      <c r="C15" s="4">
        <v>4.0000000000000001E-3</v>
      </c>
      <c r="D15" s="4">
        <v>5.7499999999999999E-3</v>
      </c>
      <c r="E15" s="4">
        <v>5.2500000000000003E-3</v>
      </c>
      <c r="F15" s="4">
        <v>6.2500000000000003E-3</v>
      </c>
      <c r="G15" s="4">
        <v>9.75E-3</v>
      </c>
      <c r="H15" s="4">
        <v>5.7499999999999999E-3</v>
      </c>
      <c r="J15" s="15">
        <f>AVERAGE(B15:H15)</f>
        <v>5.642857142857143E-3</v>
      </c>
      <c r="L15" s="16">
        <f>_xlfn.STDEV.S(B15:H15)</f>
        <v>2.1787665798620581E-3</v>
      </c>
    </row>
    <row r="16" spans="1:12" ht="19.8">
      <c r="A16" s="21" t="s">
        <v>32</v>
      </c>
      <c r="B16" s="4">
        <v>8.0000000000000002E-3</v>
      </c>
      <c r="C16" s="4">
        <v>2.4E-2</v>
      </c>
      <c r="D16" s="4">
        <v>7.4999999999999997E-3</v>
      </c>
      <c r="E16" s="4">
        <v>0.01</v>
      </c>
      <c r="F16" s="4">
        <v>1.7000000000000001E-2</v>
      </c>
      <c r="G16" s="4">
        <v>6.7499999999999999E-3</v>
      </c>
      <c r="H16" s="4">
        <v>5.4999999999999997E-3</v>
      </c>
      <c r="J16" s="15">
        <f>AVERAGE(B16:H16)</f>
        <v>1.1250000000000001E-2</v>
      </c>
      <c r="L16" s="16">
        <f>_xlfn.STDEV.S(B16:H16)</f>
        <v>6.7715704726943968E-3</v>
      </c>
    </row>
    <row r="17" spans="1:13">
      <c r="M17" s="10"/>
    </row>
    <row r="18" spans="1:13">
      <c r="K18" s="10"/>
      <c r="L18" s="10"/>
      <c r="M18" s="10"/>
    </row>
    <row r="19" spans="1:13">
      <c r="A19" s="1" t="s">
        <v>34</v>
      </c>
      <c r="K19" s="10"/>
      <c r="L19" s="10"/>
      <c r="M19" s="10"/>
    </row>
    <row r="20" spans="1:13">
      <c r="B20" s="24" t="s">
        <v>33</v>
      </c>
      <c r="C20" s="24"/>
      <c r="D20" s="24"/>
      <c r="E20" s="24"/>
      <c r="F20" s="24"/>
      <c r="G20" s="24"/>
      <c r="H20" s="24"/>
      <c r="J20" s="3" t="s">
        <v>1</v>
      </c>
      <c r="L20" s="3" t="s">
        <v>37</v>
      </c>
      <c r="M20" s="10"/>
    </row>
    <row r="21" spans="1:13">
      <c r="A21" s="20" t="s">
        <v>30</v>
      </c>
      <c r="B21" s="4">
        <v>0.01</v>
      </c>
      <c r="C21" s="4">
        <v>0</v>
      </c>
      <c r="D21" s="4">
        <v>0.01</v>
      </c>
      <c r="E21" s="4">
        <v>0.01</v>
      </c>
      <c r="F21" s="4">
        <v>0.01</v>
      </c>
      <c r="G21" s="4">
        <v>0.01</v>
      </c>
      <c r="H21" s="4">
        <v>0.01</v>
      </c>
      <c r="J21" s="15">
        <f>AVERAGE(B21:H21)</f>
        <v>8.5714285714285719E-3</v>
      </c>
      <c r="L21" s="16">
        <f>_xlfn.STDEV.S(B21:H21)</f>
        <v>3.7796447300922705E-3</v>
      </c>
      <c r="M21" s="10"/>
    </row>
    <row r="22" spans="1:13" ht="19.8">
      <c r="A22" s="21" t="s">
        <v>32</v>
      </c>
      <c r="B22" s="4">
        <v>0</v>
      </c>
      <c r="C22" s="4">
        <v>0.05</v>
      </c>
      <c r="D22" s="4">
        <v>0.01</v>
      </c>
      <c r="E22" s="4">
        <v>0.01</v>
      </c>
      <c r="F22" s="4">
        <v>0.03</v>
      </c>
      <c r="G22" s="4">
        <v>0.01</v>
      </c>
      <c r="H22" s="4">
        <v>0.02</v>
      </c>
      <c r="J22" s="15">
        <f>AVERAGE(B22:H22)</f>
        <v>1.8571428571428572E-2</v>
      </c>
      <c r="L22" s="16">
        <f>_xlfn.STDEV.S(B22:H22)</f>
        <v>1.6761634196950512E-2</v>
      </c>
    </row>
    <row r="23" spans="1:13">
      <c r="K23" s="10"/>
      <c r="L23" s="10"/>
    </row>
    <row r="24" spans="1:13">
      <c r="K24" s="10"/>
      <c r="L24" s="10"/>
    </row>
  </sheetData>
  <mergeCells count="4">
    <mergeCell ref="B2:H2"/>
    <mergeCell ref="B8:H8"/>
    <mergeCell ref="B14:H14"/>
    <mergeCell ref="B20:H20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4F5DF-8205-4616-ABE1-0278B8EE6A50}">
  <dimension ref="A1:H16"/>
  <sheetViews>
    <sheetView workbookViewId="0">
      <selection activeCell="B13" sqref="B13"/>
    </sheetView>
  </sheetViews>
  <sheetFormatPr defaultRowHeight="18"/>
  <cols>
    <col min="1" max="1" width="25.3984375" customWidth="1"/>
    <col min="2" max="4" width="12.59765625" bestFit="1" customWidth="1"/>
    <col min="7" max="7" width="12.8984375" bestFit="1" customWidth="1"/>
  </cols>
  <sheetData>
    <row r="1" spans="1:8">
      <c r="A1" s="1" t="s">
        <v>0</v>
      </c>
      <c r="B1" s="2"/>
      <c r="C1" s="2"/>
      <c r="D1" s="2"/>
    </row>
    <row r="2" spans="1:8">
      <c r="B2" s="23" t="s">
        <v>35</v>
      </c>
      <c r="C2" s="23"/>
      <c r="D2" s="23"/>
      <c r="F2" s="3" t="s">
        <v>16</v>
      </c>
      <c r="H2" s="3" t="s">
        <v>37</v>
      </c>
    </row>
    <row r="3" spans="1:8">
      <c r="A3" s="13" t="s">
        <v>4</v>
      </c>
      <c r="B3" s="27">
        <v>21.09</v>
      </c>
      <c r="C3" s="27">
        <v>22.92</v>
      </c>
      <c r="D3" s="27">
        <v>20.27</v>
      </c>
      <c r="E3" s="28"/>
      <c r="F3" s="29">
        <f>AVERAGE(B3:D3)</f>
        <v>21.426666666666666</v>
      </c>
      <c r="G3" s="28"/>
      <c r="H3" s="29">
        <f>_xlfn.STDEV.S(B3:D3)</f>
        <v>1.3566994263039018</v>
      </c>
    </row>
    <row r="4" spans="1:8" ht="19.8">
      <c r="A4" s="13" t="s">
        <v>12</v>
      </c>
      <c r="B4" s="27">
        <v>24.67</v>
      </c>
      <c r="C4" s="27">
        <v>28.89</v>
      </c>
      <c r="D4" s="27">
        <v>24.6</v>
      </c>
      <c r="E4" s="28"/>
      <c r="F4" s="29">
        <f t="shared" ref="F4:F6" si="0">AVERAGE(B4:D4)</f>
        <v>26.053333333333331</v>
      </c>
      <c r="G4" s="28"/>
      <c r="H4" s="29">
        <f t="shared" ref="H4:H6" si="1">_xlfn.STDEV.S(B4:D4)</f>
        <v>2.456874708513507</v>
      </c>
    </row>
    <row r="5" spans="1:8">
      <c r="A5" s="13" t="s">
        <v>7</v>
      </c>
      <c r="B5" s="27">
        <v>8.7750000000000004</v>
      </c>
      <c r="C5" s="27">
        <v>9.4749999999999996</v>
      </c>
      <c r="D5" s="27">
        <v>8.6959999999999997</v>
      </c>
      <c r="E5" s="28"/>
      <c r="F5" s="29">
        <f t="shared" si="0"/>
        <v>8.9819999999999993</v>
      </c>
      <c r="G5" s="28"/>
      <c r="H5" s="29">
        <f t="shared" si="1"/>
        <v>0.42877383315682849</v>
      </c>
    </row>
    <row r="6" spans="1:8" ht="19.8">
      <c r="A6" s="13" t="s">
        <v>13</v>
      </c>
      <c r="B6" s="27">
        <v>10.43</v>
      </c>
      <c r="C6" s="27">
        <v>11.42</v>
      </c>
      <c r="D6" s="27">
        <v>12.65</v>
      </c>
      <c r="E6" s="28"/>
      <c r="F6" s="29">
        <f t="shared" si="0"/>
        <v>11.5</v>
      </c>
      <c r="G6" s="28"/>
      <c r="H6" s="29">
        <f t="shared" si="1"/>
        <v>1.1121600604229593</v>
      </c>
    </row>
    <row r="11" spans="1:8">
      <c r="A11" s="1" t="s">
        <v>2</v>
      </c>
      <c r="B11" s="2"/>
      <c r="C11" s="2"/>
      <c r="D11" s="2"/>
    </row>
    <row r="12" spans="1:8">
      <c r="B12" s="23" t="s">
        <v>36</v>
      </c>
      <c r="C12" s="23"/>
      <c r="D12" s="23"/>
      <c r="F12" s="3" t="s">
        <v>16</v>
      </c>
      <c r="H12" s="3" t="s">
        <v>37</v>
      </c>
    </row>
    <row r="13" spans="1:8">
      <c r="A13" s="13" t="s">
        <v>4</v>
      </c>
      <c r="B13" s="27">
        <v>21.22</v>
      </c>
      <c r="C13" s="27">
        <v>26.64</v>
      </c>
      <c r="D13" s="27">
        <v>20.89</v>
      </c>
      <c r="E13" s="28"/>
      <c r="F13" s="29">
        <f>AVERAGE(B13:D13)</f>
        <v>22.916666666666668</v>
      </c>
      <c r="G13" s="28"/>
      <c r="H13" s="29">
        <f>_xlfn.STDEV.S(B13:D13)</f>
        <v>3.2287200766454527</v>
      </c>
    </row>
    <row r="14" spans="1:8" ht="19.8">
      <c r="A14" s="13" t="s">
        <v>12</v>
      </c>
      <c r="B14" s="27">
        <v>28.98</v>
      </c>
      <c r="C14" s="27">
        <v>25.97</v>
      </c>
      <c r="D14" s="27">
        <v>25.41</v>
      </c>
      <c r="E14" s="28"/>
      <c r="F14" s="29">
        <f>AVERAGE(B14:D14)</f>
        <v>26.786666666666665</v>
      </c>
      <c r="G14" s="28"/>
      <c r="H14" s="29">
        <f t="shared" ref="H14:H16" si="2">_xlfn.STDEV.S(B14:D14)</f>
        <v>1.9200086805359331</v>
      </c>
    </row>
    <row r="15" spans="1:8">
      <c r="A15" s="13" t="s">
        <v>7</v>
      </c>
      <c r="B15" s="27">
        <v>4.8360000000000003</v>
      </c>
      <c r="C15" s="27">
        <v>4.2809999999999997</v>
      </c>
      <c r="D15" s="27">
        <v>3.5390000000000001</v>
      </c>
      <c r="E15" s="28"/>
      <c r="F15" s="29">
        <f t="shared" ref="F15:F16" si="3">AVERAGE(B15:D15)</f>
        <v>4.2186666666666666</v>
      </c>
      <c r="G15" s="28"/>
      <c r="H15" s="29">
        <f t="shared" si="2"/>
        <v>0.65074290878451657</v>
      </c>
    </row>
    <row r="16" spans="1:8" ht="19.8">
      <c r="A16" s="13" t="s">
        <v>13</v>
      </c>
      <c r="B16" s="27">
        <v>3.3492083269848698</v>
      </c>
      <c r="C16" s="27">
        <v>3.5094301356713</v>
      </c>
      <c r="D16" s="27">
        <v>3.74772820436529</v>
      </c>
      <c r="E16" s="28"/>
      <c r="F16" s="29">
        <f t="shared" si="3"/>
        <v>3.5354555556738201</v>
      </c>
      <c r="G16" s="28"/>
      <c r="H16" s="29">
        <f t="shared" si="2"/>
        <v>0.20053058378102068</v>
      </c>
    </row>
  </sheetData>
  <mergeCells count="2">
    <mergeCell ref="B2:D2"/>
    <mergeCell ref="B12:D12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F7D71-3955-47A4-8D13-D6E1862D9EFF}">
  <dimension ref="A1:H10"/>
  <sheetViews>
    <sheetView workbookViewId="0"/>
  </sheetViews>
  <sheetFormatPr defaultRowHeight="18"/>
  <cols>
    <col min="1" max="1" width="17.69921875" customWidth="1"/>
    <col min="2" max="2" width="12" customWidth="1"/>
    <col min="3" max="4" width="12.3984375" customWidth="1"/>
    <col min="15" max="15" width="13.19921875" customWidth="1"/>
  </cols>
  <sheetData>
    <row r="1" spans="1:8">
      <c r="A1" s="1" t="s">
        <v>0</v>
      </c>
      <c r="B1" s="2"/>
      <c r="C1" s="2"/>
      <c r="D1" s="2"/>
    </row>
    <row r="2" spans="1:8">
      <c r="B2" s="26" t="s">
        <v>38</v>
      </c>
      <c r="C2" s="26"/>
      <c r="D2" s="26"/>
      <c r="F2" s="3" t="s">
        <v>16</v>
      </c>
      <c r="H2" s="3" t="s">
        <v>37</v>
      </c>
    </row>
    <row r="3" spans="1:8">
      <c r="A3" s="22" t="s">
        <v>39</v>
      </c>
      <c r="B3" s="30">
        <v>36.5</v>
      </c>
      <c r="C3" s="30">
        <v>37</v>
      </c>
      <c r="D3" s="30">
        <v>36.299999999999997</v>
      </c>
      <c r="E3" s="31"/>
      <c r="F3" s="32">
        <f>AVERAGE(B3:D3)</f>
        <v>36.6</v>
      </c>
      <c r="G3" s="31"/>
      <c r="H3" s="32">
        <f>_xlfn.STDEV.S(B3:D3)</f>
        <v>0.36055512754640012</v>
      </c>
    </row>
    <row r="4" spans="1:8" ht="19.8">
      <c r="A4" s="13" t="s">
        <v>40</v>
      </c>
      <c r="B4" s="30">
        <v>46.1</v>
      </c>
      <c r="C4" s="30">
        <v>38</v>
      </c>
      <c r="D4" s="30">
        <v>36.5</v>
      </c>
      <c r="E4" s="31"/>
      <c r="F4" s="32">
        <f t="shared" ref="F4" si="0">AVERAGE(B4:D4)</f>
        <v>40.199999999999996</v>
      </c>
      <c r="G4" s="31"/>
      <c r="H4" s="32">
        <f t="shared" ref="H4" si="1">_xlfn.STDEV.S(B4:D4)</f>
        <v>5.1643005334701497</v>
      </c>
    </row>
    <row r="7" spans="1:8">
      <c r="A7" s="1" t="s">
        <v>2</v>
      </c>
      <c r="B7" s="2"/>
      <c r="C7" s="2"/>
      <c r="D7" s="2"/>
    </row>
    <row r="8" spans="1:8" ht="19.8">
      <c r="B8" s="26" t="s">
        <v>48</v>
      </c>
      <c r="C8" s="26"/>
      <c r="D8" s="26"/>
      <c r="F8" s="3" t="s">
        <v>16</v>
      </c>
      <c r="H8" s="3" t="s">
        <v>37</v>
      </c>
    </row>
    <row r="9" spans="1:8">
      <c r="A9" s="22" t="s">
        <v>39</v>
      </c>
      <c r="B9" s="33">
        <v>1.01</v>
      </c>
      <c r="C9" s="33">
        <v>0.85</v>
      </c>
      <c r="D9" s="33">
        <v>0.84</v>
      </c>
      <c r="E9" s="34"/>
      <c r="F9" s="35">
        <f>AVERAGE(B9:D9)</f>
        <v>0.89999999999999991</v>
      </c>
      <c r="G9" s="34"/>
      <c r="H9" s="35">
        <f>_xlfn.STDEV.S(B9:D9)</f>
        <v>9.539392014169458E-2</v>
      </c>
    </row>
    <row r="10" spans="1:8" ht="19.8">
      <c r="A10" s="13" t="s">
        <v>40</v>
      </c>
      <c r="B10" s="33">
        <v>1.69</v>
      </c>
      <c r="C10" s="33">
        <v>1</v>
      </c>
      <c r="D10" s="33">
        <v>0.89</v>
      </c>
      <c r="E10" s="34"/>
      <c r="F10" s="35">
        <f>AVERAGE(B10:D10)</f>
        <v>1.1933333333333334</v>
      </c>
      <c r="G10" s="34"/>
      <c r="H10" s="35">
        <f t="shared" ref="H10" si="2">_xlfn.STDEV.S(B10:D10)</f>
        <v>0.43362810487021347</v>
      </c>
    </row>
  </sheetData>
  <mergeCells count="2">
    <mergeCell ref="B2:D2"/>
    <mergeCell ref="B8:D8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Fig.1</vt:lpstr>
      <vt:lpstr>Fig.2</vt:lpstr>
      <vt:lpstr>Fig.3</vt:lpstr>
      <vt:lpstr>Fig.4</vt:lpstr>
      <vt:lpstr>Fig.5</vt:lpstr>
      <vt:lpstr>Fig.6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SHAO MEIGUI</dc:creator>
  <cp:lastModifiedBy>直紀 武村</cp:lastModifiedBy>
  <dcterms:created xsi:type="dcterms:W3CDTF">2025-11-03T06:41:51Z</dcterms:created>
  <dcterms:modified xsi:type="dcterms:W3CDTF">2026-03-03T04:39:50Z</dcterms:modified>
</cp:coreProperties>
</file>